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E6B1" lockStructure="1"/>
  <bookViews>
    <workbookView xWindow="120" yWindow="90" windowWidth="19020" windowHeight="11760"/>
  </bookViews>
  <sheets>
    <sheet name="Disclaimer" sheetId="7" r:id="rId1"/>
    <sheet name="Change Log" sheetId="9" r:id="rId2"/>
    <sheet name="24.2 Natural Diversity" sheetId="5" r:id="rId3"/>
    <sheet name="Ecological Values Table" sheetId="4" r:id="rId4"/>
  </sheets>
  <externalReferences>
    <externalReference r:id="rId5"/>
    <externalReference r:id="rId6"/>
    <externalReference r:id="rId7"/>
  </externalReferences>
  <definedNames>
    <definedName name="BldUse" localSheetId="1">[1]Definitions!$A$13:$A$55</definedName>
    <definedName name="Cert" localSheetId="1">'[2]14 Occupant Satisfaction'!#REF!</definedName>
    <definedName name="CertType">[1]Definitions!$A$10:$A$11</definedName>
    <definedName name="delivery" localSheetId="1">#REF!</definedName>
    <definedName name="delivery">#REF!</definedName>
    <definedName name="diversity" localSheetId="3">'Ecological Values Table'!$C$7:$H$7</definedName>
    <definedName name="feature" localSheetId="3">'Ecological Values Table'!$B$8:$B$18</definedName>
    <definedName name="LGA">'[3]ABS data'!$H$6:$H$673</definedName>
    <definedName name="measure">[1]Definitions!$A$7:$A$8</definedName>
    <definedName name="method">[1]Definitions!$A$1:$A$2</definedName>
    <definedName name="spacetype" localSheetId="1">#REF!</definedName>
    <definedName name="spacetype">#REF!</definedName>
    <definedName name="value">'Ecological Values Table'!$C$6:$H$6</definedName>
    <definedName name="yes" localSheetId="1">[1]Definitions!$A$4:$A$5</definedName>
    <definedName name="yes">#REF!</definedName>
  </definedNames>
  <calcPr calcId="145621" concurrentCalc="0"/>
</workbook>
</file>

<file path=xl/calcChain.xml><?xml version="1.0" encoding="utf-8"?>
<calcChain xmlns="http://schemas.openxmlformats.org/spreadsheetml/2006/main">
  <c r="L39" i="5" l="1"/>
  <c r="L38" i="5"/>
  <c r="L37" i="5"/>
  <c r="L36" i="5"/>
  <c r="L35" i="5"/>
  <c r="L34" i="5"/>
  <c r="L33" i="5"/>
  <c r="L32" i="5"/>
  <c r="L31" i="5"/>
  <c r="L30" i="5"/>
  <c r="L29" i="5"/>
  <c r="L28" i="5"/>
  <c r="L27" i="5"/>
  <c r="L26" i="5"/>
  <c r="L25" i="5"/>
  <c r="L24" i="5"/>
  <c r="E21" i="5"/>
  <c r="G21" i="5"/>
  <c r="I21" i="5"/>
  <c r="K21" i="5"/>
  <c r="E22" i="5"/>
  <c r="G22" i="5"/>
  <c r="I22" i="5"/>
  <c r="K22" i="5"/>
  <c r="E23" i="5"/>
  <c r="G23" i="5"/>
  <c r="I23" i="5"/>
  <c r="K23" i="5"/>
  <c r="E24" i="5"/>
  <c r="G24" i="5"/>
  <c r="I24" i="5"/>
  <c r="K24" i="5"/>
  <c r="E25" i="5"/>
  <c r="G25" i="5"/>
  <c r="I25" i="5"/>
  <c r="K25" i="5"/>
  <c r="E26" i="5"/>
  <c r="G26" i="5"/>
  <c r="I26" i="5"/>
  <c r="K26" i="5"/>
  <c r="E27" i="5"/>
  <c r="G27" i="5"/>
  <c r="I27" i="5"/>
  <c r="K27" i="5"/>
  <c r="E28" i="5"/>
  <c r="G28" i="5"/>
  <c r="I28" i="5"/>
  <c r="K28" i="5"/>
  <c r="E29" i="5"/>
  <c r="G29" i="5"/>
  <c r="I29" i="5"/>
  <c r="K29" i="5"/>
  <c r="E30" i="5"/>
  <c r="G30" i="5"/>
  <c r="I30" i="5"/>
  <c r="K30" i="5"/>
  <c r="E31" i="5"/>
  <c r="G31" i="5"/>
  <c r="I31" i="5"/>
  <c r="K31" i="5"/>
  <c r="E32" i="5"/>
  <c r="G32" i="5"/>
  <c r="I32" i="5"/>
  <c r="K32" i="5"/>
  <c r="E33" i="5"/>
  <c r="G33" i="5"/>
  <c r="I33" i="5"/>
  <c r="K33" i="5"/>
  <c r="E34" i="5"/>
  <c r="G34" i="5"/>
  <c r="I34" i="5"/>
  <c r="K34" i="5"/>
  <c r="E35" i="5"/>
  <c r="G35" i="5"/>
  <c r="I35" i="5"/>
  <c r="K35" i="5"/>
  <c r="E36" i="5"/>
  <c r="G36" i="5"/>
  <c r="I36" i="5"/>
  <c r="K36" i="5"/>
  <c r="E37" i="5"/>
  <c r="G37" i="5"/>
  <c r="I37" i="5"/>
  <c r="K37" i="5"/>
  <c r="E38" i="5"/>
  <c r="G38" i="5"/>
  <c r="I38" i="5"/>
  <c r="K38" i="5"/>
  <c r="E39" i="5"/>
  <c r="G39" i="5"/>
  <c r="I39" i="5"/>
  <c r="K39" i="5"/>
  <c r="K20" i="5"/>
  <c r="I20" i="5"/>
  <c r="G20" i="5"/>
  <c r="E20" i="5"/>
  <c r="R23" i="5"/>
  <c r="R21" i="5"/>
  <c r="R20" i="5"/>
  <c r="R22" i="5"/>
  <c r="Q23" i="5"/>
  <c r="Q19" i="5"/>
  <c r="Q21" i="5"/>
  <c r="Q20" i="5"/>
  <c r="Q22" i="5"/>
  <c r="D14" i="5"/>
  <c r="D15" i="5"/>
  <c r="D16" i="5"/>
  <c r="C11" i="4"/>
  <c r="D11" i="4"/>
  <c r="E11" i="4"/>
  <c r="F11" i="4"/>
  <c r="G11" i="4"/>
  <c r="C13" i="4"/>
  <c r="D13" i="4"/>
  <c r="E13" i="4"/>
  <c r="F13" i="4"/>
  <c r="G13" i="4"/>
  <c r="C15" i="4"/>
  <c r="D15" i="4"/>
  <c r="E15" i="4"/>
  <c r="G15" i="4"/>
  <c r="C17" i="4"/>
  <c r="D17" i="4"/>
  <c r="E17" i="4"/>
  <c r="G17" i="4"/>
  <c r="C19" i="4"/>
  <c r="D19" i="4"/>
  <c r="E19" i="4"/>
  <c r="G19" i="4"/>
  <c r="G9" i="4"/>
  <c r="F9" i="4"/>
  <c r="E9" i="4"/>
  <c r="D9" i="4"/>
  <c r="C9" i="4"/>
  <c r="L23" i="5"/>
  <c r="L22" i="5"/>
  <c r="L21" i="5"/>
  <c r="L20" i="5"/>
  <c r="L40" i="5"/>
  <c r="D42" i="5"/>
</calcChain>
</file>

<file path=xl/sharedStrings.xml><?xml version="1.0" encoding="utf-8"?>
<sst xmlns="http://schemas.openxmlformats.org/spreadsheetml/2006/main" count="119" uniqueCount="97">
  <si>
    <t>Score</t>
  </si>
  <si>
    <t>4 to 10 endemic tree species that mature and established.</t>
  </si>
  <si>
    <t>4 to 10 endemic tree species, yet to establish in full.</t>
  </si>
  <si>
    <t>1 or 3 tree endemic tree species, habitat and structures.</t>
  </si>
  <si>
    <t>1 or 3 tree species, not endemic but providing basic structures.</t>
  </si>
  <si>
    <t>No trees providing upper storey.</t>
  </si>
  <si>
    <t>Established lower storey regenerates naturally.</t>
  </si>
  <si>
    <t>Mature planting with 4 - 10 endemic species, good distribution.</t>
  </si>
  <si>
    <t>Planted with 4 to 10 species of endemic vegetation, immature.</t>
  </si>
  <si>
    <t>Planted in a manner that provides habitat using 1 to 3 endemic-like shrubs.</t>
  </si>
  <si>
    <t>Provides basic structural habitat functions with 1 to 3 plant species.</t>
  </si>
  <si>
    <t>No lower storey exists.</t>
  </si>
  <si>
    <t>Ground cover naturally regenerates and is endemic vegetation.</t>
  </si>
  <si>
    <t>5 to 10 species of mainly endemic ground covers.</t>
  </si>
  <si>
    <t>2 to 4 species of mainly endemic ground covers, clumpy distribution.</t>
  </si>
  <si>
    <t>2 to 4 species of ground covers planted in monocultured sections.</t>
  </si>
  <si>
    <t>Mulch, grass or other monocultures</t>
  </si>
  <si>
    <t>No ‘ground cover’ or bear ground.</t>
  </si>
  <si>
    <t>Physical and plant habitat are indistinguishable from natural environment.</t>
  </si>
  <si>
    <t>Physical habitat has been provided at multiple storeys.</t>
  </si>
  <si>
    <t>Physical ground or upper storey habitat has been provided.</t>
  </si>
  <si>
    <t>There are no habitat provisions.</t>
  </si>
  <si>
    <t>Plants of 2 of the 3 storeys are spread in smaller patches throughout.</t>
  </si>
  <si>
    <t>Landscapes are a series of monoculture patches.</t>
  </si>
  <si>
    <t>Strong weed management, little weeds displacing endemic flora.</t>
  </si>
  <si>
    <t>Invasive/environmental weeds present.</t>
  </si>
  <si>
    <t>Weeds, including environmental weeds, are rampant.</t>
  </si>
  <si>
    <t>Established stands of tree canopy - little disturbance.</t>
  </si>
  <si>
    <t xml:space="preserve">Upper storey </t>
  </si>
  <si>
    <t>Lower storey</t>
  </si>
  <si>
    <t>Ground cover</t>
  </si>
  <si>
    <t>Physical habitat for fauna</t>
  </si>
  <si>
    <t>Variety in planting</t>
  </si>
  <si>
    <t>No planting.</t>
  </si>
  <si>
    <t>There are no vegetated areas and habitat provisions.</t>
  </si>
  <si>
    <t>Environmental weeds are rampant and there are no other vegetated areas.</t>
  </si>
  <si>
    <t>Best Practice</t>
  </si>
  <si>
    <t>Plants distribution closely resembles natural environment in this area, without links to other areas (no conectivity)</t>
  </si>
  <si>
    <t>Plants distribution closely resembles natural environment in this area, with links to other areas (conectivity).</t>
  </si>
  <si>
    <t>Strong weed management, no weeds displacing endemic flora.</t>
  </si>
  <si>
    <t>Variety in Planting</t>
  </si>
  <si>
    <t>Invasive Species Management</t>
  </si>
  <si>
    <t>1 point</t>
  </si>
  <si>
    <t>Good Practice</t>
  </si>
  <si>
    <t>Average Practice</t>
  </si>
  <si>
    <t>Minimum Practice</t>
  </si>
  <si>
    <t>Leading Practice</t>
  </si>
  <si>
    <t>None</t>
  </si>
  <si>
    <t>Invasive species management</t>
  </si>
  <si>
    <t>Ecological Value</t>
  </si>
  <si>
    <t>2 points</t>
  </si>
  <si>
    <t>No points</t>
  </si>
  <si>
    <t>Total Score</t>
  </si>
  <si>
    <t>DISCLAIMER, AUTHORISATION AND ACKNOWLEDGEMENT</t>
  </si>
  <si>
    <r>
      <t xml:space="preserve">What is the total </t>
    </r>
    <r>
      <rPr>
        <b/>
        <u/>
        <sz val="10"/>
        <color theme="1"/>
        <rFont val="Arial"/>
        <family val="2"/>
        <scheme val="minor"/>
      </rPr>
      <t>landscaped or vegetated</t>
    </r>
    <r>
      <rPr>
        <b/>
        <sz val="10"/>
        <color theme="1"/>
        <rFont val="Arial"/>
        <family val="2"/>
        <scheme val="minor"/>
      </rPr>
      <t xml:space="preserve"> area on the building's site, in square metres?</t>
    </r>
  </si>
  <si>
    <r>
      <t xml:space="preserve">What is the total </t>
    </r>
    <r>
      <rPr>
        <b/>
        <u/>
        <sz val="10"/>
        <color theme="1"/>
        <rFont val="Arial"/>
        <family val="2"/>
        <scheme val="minor"/>
      </rPr>
      <t>building footprint</t>
    </r>
    <r>
      <rPr>
        <b/>
        <sz val="10"/>
        <color theme="1"/>
        <rFont val="Arial"/>
        <family val="2"/>
        <scheme val="minor"/>
      </rPr>
      <t xml:space="preserve"> area on the building's site, in square metres?</t>
    </r>
  </si>
  <si>
    <r>
      <t>Total landscaped and vegetated area (m</t>
    </r>
    <r>
      <rPr>
        <b/>
        <vertAlign val="superscript"/>
        <sz val="10"/>
        <color theme="1"/>
        <rFont val="Arial"/>
        <family val="2"/>
        <scheme val="minor"/>
      </rPr>
      <t>2</t>
    </r>
    <r>
      <rPr>
        <b/>
        <sz val="10"/>
        <color theme="1"/>
        <rFont val="Arial"/>
        <family val="2"/>
        <scheme val="minor"/>
      </rPr>
      <t>)</t>
    </r>
  </si>
  <si>
    <t>Points Available</t>
  </si>
  <si>
    <r>
      <t xml:space="preserve">If applicable, what is the total </t>
    </r>
    <r>
      <rPr>
        <b/>
        <u/>
        <sz val="10"/>
        <color theme="1"/>
        <rFont val="Arial"/>
        <family val="2"/>
        <scheme val="minor"/>
      </rPr>
      <t>vertical landscaped</t>
    </r>
    <r>
      <rPr>
        <b/>
        <sz val="10"/>
        <color theme="1"/>
        <rFont val="Arial"/>
        <family val="2"/>
        <scheme val="minor"/>
      </rPr>
      <t xml:space="preserve"> area on the building's site, in square metres?</t>
    </r>
  </si>
  <si>
    <t>Percentage of landscaped and vegetated area to building footprint area.</t>
  </si>
  <si>
    <t>Landscaped or Vegetated Area Identification</t>
  </si>
  <si>
    <t>Upper Storey, Lower Storey or Ground Cover</t>
  </si>
  <si>
    <t>Physical Habitat for Fauna</t>
  </si>
  <si>
    <t>Ideal diversity - high value</t>
  </si>
  <si>
    <t>Good diversity - reasonable maturity</t>
  </si>
  <si>
    <t>Good diversity - immature growth</t>
  </si>
  <si>
    <t>Low diversity - simple structural elements</t>
  </si>
  <si>
    <t>No diversity - low structural value</t>
  </si>
  <si>
    <t>No value - lowest value</t>
  </si>
  <si>
    <t>Lower Storey</t>
  </si>
  <si>
    <t>Ground Cover</t>
  </si>
  <si>
    <r>
      <t>Size of Area (m</t>
    </r>
    <r>
      <rPr>
        <b/>
        <vertAlign val="superscript"/>
        <sz val="10"/>
        <color theme="1"/>
        <rFont val="Arial"/>
        <family val="2"/>
        <scheme val="minor"/>
      </rPr>
      <t>2</t>
    </r>
    <r>
      <rPr>
        <b/>
        <sz val="10"/>
        <color theme="1"/>
        <rFont val="Arial"/>
        <family val="2"/>
        <scheme val="minor"/>
      </rPr>
      <t>)</t>
    </r>
  </si>
  <si>
    <t>Less than 40</t>
  </si>
  <si>
    <t>40 to 80</t>
  </si>
  <si>
    <t>Greater than 80</t>
  </si>
  <si>
    <t>x</t>
  </si>
  <si>
    <t>Total Ecological Value Score</t>
  </si>
  <si>
    <t>Total Ecological 
Value Score</t>
  </si>
  <si>
    <t>Ecological Value (for reference only)</t>
  </si>
  <si>
    <t>Table 24.1 Ecological Values of Landscape Features (for reference only)</t>
  </si>
  <si>
    <t>Minimum equivalent vegetated area of at least 7.5% of building footprint has been achieved in accordance with section 24.2.2.2 of the credit.</t>
  </si>
  <si>
    <t>Change Log</t>
  </si>
  <si>
    <t>Green Star - Performance Submission Guidelines Version 1.0</t>
  </si>
  <si>
    <t>Summary of Changes</t>
  </si>
  <si>
    <t>Initial release.</t>
  </si>
  <si>
    <t>24.2 NATURAL DIVERSITY</t>
  </si>
  <si>
    <t>Building Information</t>
  </si>
  <si>
    <t>Please enter the project's Green Star number.</t>
  </si>
  <si>
    <t>Please enter the building's address or name.</t>
  </si>
  <si>
    <t>24.2.2 Calculating the Ecological Value score</t>
  </si>
  <si>
    <r>
      <t xml:space="preserve">Number of points achieved
</t>
    </r>
    <r>
      <rPr>
        <sz val="10"/>
        <color theme="0"/>
        <rFont val="Arial"/>
        <family val="2"/>
        <scheme val="minor"/>
      </rPr>
      <t>(As per the table below)</t>
    </r>
  </si>
  <si>
    <t xml:space="preserve">Please ensure that you use the most up-to-date version of Green Star calculators They are routinely updated, and using the most current version will make filling in your calculator easier, clearer and more accurate.
This calculator provides an indication of the number of points available in the rating tool. It is not final, and it is only intended for feedback purposes. 
</t>
  </si>
  <si>
    <t>Calculator Release</t>
  </si>
  <si>
    <t>Green Star - Performance Submission Guidelines Version 1.1</t>
  </si>
  <si>
    <t>Release 1 - 13/04/2015</t>
  </si>
  <si>
    <t>Released for Green Star - Performance v1.1, no changes</t>
  </si>
  <si>
    <t>Release 1 - 08/04/2016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</si>
</sst>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C09]dd\-mmm\-yy;@"/>
  </numFmts>
  <fonts count="15" x14ac:knownFonts="1">
    <font>
      <sz val="11"/>
      <color theme="1"/>
      <name val="Arial"/>
      <family val="2"/>
      <scheme val="minor"/>
    </font>
    <font>
      <b/>
      <sz val="12"/>
      <color theme="0"/>
      <name val="Arial"/>
      <family val="2"/>
      <scheme val="minor"/>
    </font>
    <font>
      <sz val="10"/>
      <color theme="1"/>
      <name val="Arial"/>
      <family val="2"/>
      <scheme val="minor"/>
    </font>
    <font>
      <b/>
      <sz val="10"/>
      <color theme="0"/>
      <name val="Arial"/>
      <family val="2"/>
      <scheme val="minor"/>
    </font>
    <font>
      <b/>
      <sz val="10"/>
      <color theme="1"/>
      <name val="Arial"/>
      <family val="2"/>
      <scheme val="minor"/>
    </font>
    <font>
      <b/>
      <u/>
      <sz val="10"/>
      <color theme="1"/>
      <name val="Arial"/>
      <family val="2"/>
      <scheme val="minor"/>
    </font>
    <font>
      <b/>
      <vertAlign val="superscript"/>
      <sz val="10"/>
      <color theme="1"/>
      <name val="Arial"/>
      <family val="2"/>
      <scheme val="minor"/>
    </font>
    <font>
      <sz val="10"/>
      <name val="Arial"/>
      <family val="2"/>
    </font>
    <font>
      <sz val="10"/>
      <color indexed="8"/>
      <name val="Arial"/>
      <family val="2"/>
    </font>
    <font>
      <b/>
      <sz val="10"/>
      <color theme="1"/>
      <name val="Arial"/>
      <family val="2"/>
    </font>
    <font>
      <sz val="10"/>
      <name val="Verdana"/>
      <family val="2"/>
    </font>
    <font>
      <b/>
      <sz val="14"/>
      <color theme="0"/>
      <name val="Arial"/>
      <family val="2"/>
    </font>
    <font>
      <b/>
      <sz val="10"/>
      <color theme="0"/>
      <name val="Arial"/>
      <family val="2"/>
    </font>
    <font>
      <b/>
      <sz val="14"/>
      <color theme="0"/>
      <name val="Arial"/>
      <family val="2"/>
      <scheme val="minor"/>
    </font>
    <font>
      <sz val="10"/>
      <color theme="0"/>
      <name val="Arial"/>
      <family val="2"/>
      <scheme val="minor"/>
    </font>
  </fonts>
  <fills count="8">
    <fill>
      <patternFill patternType="none"/>
    </fill>
    <fill>
      <patternFill patternType="gray125"/>
    </fill>
    <fill>
      <patternFill patternType="solid">
        <fgColor theme="1" tint="-0.499984740745262"/>
        <bgColor indexed="64"/>
      </patternFill>
    </fill>
    <fill>
      <patternFill patternType="solid">
        <fgColor theme="3"/>
        <bgColor indexed="64"/>
      </patternFill>
    </fill>
    <fill>
      <patternFill patternType="solid">
        <fgColor theme="7"/>
        <bgColor indexed="64"/>
      </patternFill>
    </fill>
    <fill>
      <patternFill patternType="solid">
        <fgColor theme="9" tint="0.79998168889431442"/>
        <bgColor indexed="64"/>
      </patternFill>
    </fill>
    <fill>
      <patternFill patternType="solid">
        <fgColor theme="0"/>
        <bgColor indexed="64"/>
      </patternFill>
    </fill>
    <fill>
      <patternFill patternType="solid">
        <fgColor rgb="FF00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4">
    <xf numFmtId="0" fontId="0" fillId="0" borderId="0"/>
    <xf numFmtId="0" fontId="7" fillId="0" borderId="0"/>
    <xf numFmtId="167" fontId="7" fillId="0" borderId="0"/>
    <xf numFmtId="167" fontId="10" fillId="0" borderId="0"/>
  </cellStyleXfs>
  <cellXfs count="85">
    <xf numFmtId="0" fontId="0" fillId="0" borderId="0" xfId="0"/>
    <xf numFmtId="0" fontId="0" fillId="0" borderId="0" xfId="0" applyFont="1" applyFill="1" applyBorder="1" applyAlignment="1">
      <alignment vertical="center" wrapText="1"/>
    </xf>
    <xf numFmtId="0" fontId="0" fillId="0" borderId="0" xfId="0" applyFont="1" applyBorder="1" applyAlignment="1">
      <alignment vertical="center"/>
    </xf>
    <xf numFmtId="0" fontId="0" fillId="0" borderId="0" xfId="0" applyFont="1" applyFill="1" applyBorder="1" applyAlignment="1">
      <alignment vertical="center"/>
    </xf>
    <xf numFmtId="0" fontId="1" fillId="2" borderId="0" xfId="0" applyFont="1" applyFill="1"/>
    <xf numFmtId="0" fontId="0" fillId="0" borderId="0" xfId="0" applyAlignment="1">
      <alignment horizontal="center"/>
    </xf>
    <xf numFmtId="0" fontId="2" fillId="0" borderId="0" xfId="0" applyFont="1" applyFill="1" applyBorder="1" applyAlignment="1">
      <alignment vertical="center" wrapText="1"/>
    </xf>
    <xf numFmtId="0" fontId="2" fillId="0" borderId="0" xfId="0" applyFont="1" applyBorder="1" applyAlignment="1">
      <alignment vertical="center"/>
    </xf>
    <xf numFmtId="0" fontId="4" fillId="0" borderId="0" xfId="0" applyFont="1" applyFill="1" applyBorder="1" applyAlignment="1">
      <alignment vertical="center" wrapText="1"/>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6" borderId="0" xfId="0" applyFill="1" applyProtection="1"/>
    <xf numFmtId="3" fontId="8" fillId="6" borderId="1" xfId="1" applyNumberFormat="1" applyFont="1" applyFill="1" applyBorder="1" applyAlignment="1" applyProtection="1">
      <alignment horizontal="left" vertical="center" wrapText="1"/>
    </xf>
    <xf numFmtId="0" fontId="3" fillId="3" borderId="1"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xf>
    <xf numFmtId="167" fontId="7" fillId="6" borderId="0" xfId="2" applyFont="1" applyFill="1" applyAlignment="1" applyProtection="1">
      <alignment vertical="top" wrapText="1"/>
      <protection hidden="1"/>
    </xf>
    <xf numFmtId="167" fontId="11" fillId="7" borderId="0" xfId="3" applyFont="1" applyFill="1" applyAlignment="1" applyProtection="1">
      <alignment horizontal="left" vertical="center"/>
    </xf>
    <xf numFmtId="167" fontId="12" fillId="7" borderId="0" xfId="3" applyFont="1" applyFill="1" applyAlignment="1" applyProtection="1"/>
    <xf numFmtId="167" fontId="12" fillId="0" borderId="0" xfId="3" applyFont="1" applyFill="1" applyAlignment="1" applyProtection="1">
      <alignment horizontal="left" vertical="center"/>
    </xf>
    <xf numFmtId="167" fontId="12" fillId="0" borderId="0" xfId="3" applyFont="1" applyFill="1" applyAlignment="1" applyProtection="1"/>
    <xf numFmtId="14" fontId="8" fillId="6" borderId="1" xfId="1" applyNumberFormat="1" applyFont="1" applyFill="1" applyBorder="1" applyAlignment="1" applyProtection="1">
      <alignment horizontal="center" vertical="center" wrapText="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164" fontId="2" fillId="0" borderId="0" xfId="0" applyNumberFormat="1" applyFont="1" applyAlignment="1" applyProtection="1">
      <alignment vertical="center"/>
      <protection hidden="1"/>
    </xf>
    <xf numFmtId="1" fontId="2" fillId="0" borderId="0" xfId="0" applyNumberFormat="1" applyFont="1" applyAlignment="1" applyProtection="1">
      <alignment vertical="center"/>
      <protection hidden="1"/>
    </xf>
    <xf numFmtId="165" fontId="2" fillId="0" borderId="0" xfId="0" applyNumberFormat="1" applyFont="1" applyBorder="1" applyAlignment="1" applyProtection="1">
      <alignment horizontal="center" vertical="center"/>
      <protection hidden="1"/>
    </xf>
    <xf numFmtId="1" fontId="2" fillId="0" borderId="0" xfId="0" applyNumberFormat="1" applyFont="1" applyBorder="1" applyAlignment="1" applyProtection="1">
      <alignment horizontal="center" vertical="center"/>
      <protection hidden="1"/>
    </xf>
    <xf numFmtId="166" fontId="4" fillId="4" borderId="5" xfId="0" applyNumberFormat="1" applyFont="1" applyFill="1" applyBorder="1" applyAlignment="1" applyProtection="1">
      <alignment horizontal="center" vertical="center" wrapText="1"/>
      <protection hidden="1"/>
    </xf>
    <xf numFmtId="165" fontId="4" fillId="4" borderId="1" xfId="0" applyNumberFormat="1" applyFont="1" applyFill="1" applyBorder="1" applyAlignment="1" applyProtection="1">
      <alignment horizontal="center" vertical="center" wrapText="1"/>
      <protection hidden="1"/>
    </xf>
    <xf numFmtId="1" fontId="3" fillId="3" borderId="1" xfId="0" applyNumberFormat="1"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0" fontId="4" fillId="0" borderId="1"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wrapText="1"/>
      <protection hidden="1"/>
    </xf>
    <xf numFmtId="0" fontId="2" fillId="0" borderId="0" xfId="0" applyFont="1" applyFill="1" applyAlignment="1" applyProtection="1">
      <alignment horizontal="center" vertical="center"/>
      <protection hidden="1"/>
    </xf>
    <xf numFmtId="0" fontId="4" fillId="4" borderId="1" xfId="0" applyFont="1" applyFill="1" applyBorder="1" applyAlignment="1" applyProtection="1">
      <alignment horizontal="center" vertical="center" wrapText="1"/>
      <protection hidden="1"/>
    </xf>
    <xf numFmtId="0" fontId="4" fillId="4" borderId="4" xfId="0" applyFont="1" applyFill="1" applyBorder="1" applyAlignment="1" applyProtection="1">
      <alignment horizontal="center" vertical="center" wrapText="1"/>
      <protection hidden="1"/>
    </xf>
    <xf numFmtId="1" fontId="4" fillId="0" borderId="1" xfId="0" applyNumberFormat="1" applyFont="1" applyFill="1" applyBorder="1" applyAlignment="1" applyProtection="1">
      <alignment horizontal="center" vertical="center" wrapText="1"/>
      <protection hidden="1"/>
    </xf>
    <xf numFmtId="0" fontId="2" fillId="4" borderId="1" xfId="0" applyFont="1" applyFill="1" applyBorder="1" applyAlignment="1" applyProtection="1">
      <alignment horizontal="center" vertical="center" wrapText="1"/>
      <protection hidden="1"/>
    </xf>
    <xf numFmtId="164" fontId="2" fillId="4" borderId="1" xfId="0" applyNumberFormat="1" applyFont="1" applyFill="1" applyBorder="1" applyAlignment="1" applyProtection="1">
      <alignment horizontal="center" vertical="center" wrapText="1"/>
      <protection hidden="1"/>
    </xf>
    <xf numFmtId="164" fontId="4" fillId="4" borderId="1" xfId="0" applyNumberFormat="1" applyFont="1" applyFill="1" applyBorder="1" applyAlignment="1" applyProtection="1">
      <alignment horizontal="center" vertical="center" wrapText="1"/>
      <protection hidden="1"/>
    </xf>
    <xf numFmtId="0" fontId="3" fillId="3" borderId="1"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165" fontId="4" fillId="5" borderId="1" xfId="0" applyNumberFormat="1" applyFont="1" applyFill="1" applyBorder="1" applyAlignment="1" applyProtection="1">
      <alignment horizontal="center" vertical="center"/>
      <protection hidden="1"/>
    </xf>
    <xf numFmtId="1" fontId="4" fillId="5" borderId="1" xfId="0" applyNumberFormat="1" applyFont="1" applyFill="1" applyBorder="1" applyAlignment="1" applyProtection="1">
      <alignment horizontal="center" vertical="center"/>
      <protection hidden="1"/>
    </xf>
    <xf numFmtId="3" fontId="4" fillId="0" borderId="7" xfId="0" applyNumberFormat="1" applyFont="1" applyFill="1" applyBorder="1" applyAlignment="1" applyProtection="1">
      <alignment horizontal="center" vertical="center" wrapText="1"/>
      <protection locked="0" hidden="1"/>
    </xf>
    <xf numFmtId="3" fontId="4" fillId="0" borderId="6" xfId="0" applyNumberFormat="1" applyFont="1" applyFill="1" applyBorder="1" applyAlignment="1" applyProtection="1">
      <alignment horizontal="center" vertical="center" wrapText="1"/>
      <protection locked="0" hidden="1"/>
    </xf>
    <xf numFmtId="0" fontId="4" fillId="0" borderId="9" xfId="0" applyFont="1" applyBorder="1" applyAlignment="1" applyProtection="1">
      <alignment horizontal="left" vertical="center" wrapText="1"/>
      <protection locked="0" hidden="1"/>
    </xf>
    <xf numFmtId="0" fontId="4" fillId="0" borderId="9" xfId="0"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4" fillId="0" borderId="8" xfId="0" applyFont="1" applyBorder="1" applyAlignment="1" applyProtection="1">
      <alignment horizontal="left" vertical="center" wrapText="1"/>
      <protection locked="0" hidden="1"/>
    </xf>
    <xf numFmtId="0" fontId="4" fillId="0" borderId="8" xfId="0" applyFont="1" applyBorder="1" applyAlignment="1" applyProtection="1">
      <alignment horizontal="center" vertical="center" wrapText="1"/>
      <protection locked="0" hidden="1"/>
    </xf>
    <xf numFmtId="0" fontId="4" fillId="0" borderId="8" xfId="0" applyFont="1" applyBorder="1" applyAlignment="1" applyProtection="1">
      <alignment horizontal="left" vertical="center"/>
      <protection locked="0" hidden="1"/>
    </xf>
    <xf numFmtId="0" fontId="4" fillId="0" borderId="8" xfId="0" applyFont="1" applyBorder="1" applyAlignment="1" applyProtection="1">
      <alignment horizontal="center" vertical="center"/>
      <protection locked="0" hidden="1"/>
    </xf>
    <xf numFmtId="0" fontId="4" fillId="0" borderId="8" xfId="0" applyFont="1" applyBorder="1" applyAlignment="1" applyProtection="1">
      <alignment vertical="center"/>
      <protection locked="0" hidden="1"/>
    </xf>
    <xf numFmtId="0" fontId="4" fillId="0" borderId="11" xfId="0" applyFont="1" applyBorder="1" applyAlignment="1" applyProtection="1">
      <alignment horizontal="center" vertical="center" wrapText="1"/>
      <protection locked="0" hidden="1"/>
    </xf>
    <xf numFmtId="0" fontId="9" fillId="4" borderId="1" xfId="1" applyNumberFormat="1" applyFont="1" applyFill="1" applyBorder="1" applyAlignment="1" applyProtection="1">
      <alignment horizontal="center" vertical="center" wrapText="1"/>
    </xf>
    <xf numFmtId="0" fontId="9" fillId="4" borderId="1" xfId="1" applyNumberFormat="1" applyFont="1" applyFill="1" applyBorder="1" applyAlignment="1" applyProtection="1">
      <alignment vertical="center" wrapText="1"/>
    </xf>
    <xf numFmtId="0" fontId="0" fillId="0" borderId="0" xfId="0" applyAlignment="1">
      <alignment horizontal="center"/>
    </xf>
    <xf numFmtId="0" fontId="9" fillId="6" borderId="0" xfId="2" applyNumberFormat="1" applyFont="1" applyFill="1" applyAlignment="1" applyProtection="1">
      <alignment horizontal="left" vertical="top" wrapText="1"/>
      <protection hidden="1"/>
    </xf>
    <xf numFmtId="0" fontId="4" fillId="4" borderId="2" xfId="0" applyFont="1" applyFill="1" applyBorder="1" applyAlignment="1" applyProtection="1">
      <alignment horizontal="left" vertical="center" wrapText="1"/>
      <protection hidden="1"/>
    </xf>
    <xf numFmtId="0" fontId="4" fillId="4" borderId="3" xfId="0" applyFont="1" applyFill="1" applyBorder="1" applyAlignment="1" applyProtection="1">
      <alignment horizontal="left" vertical="center" wrapText="1"/>
      <protection hidden="1"/>
    </xf>
    <xf numFmtId="165" fontId="4" fillId="5" borderId="1" xfId="0" applyNumberFormat="1" applyFont="1" applyFill="1" applyBorder="1" applyAlignment="1" applyProtection="1">
      <alignment horizontal="center" vertical="center"/>
      <protection hidden="1"/>
    </xf>
    <xf numFmtId="1" fontId="4" fillId="5" borderId="1" xfId="0" applyNumberFormat="1"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13" fillId="7" borderId="0" xfId="0" applyFont="1" applyFill="1" applyAlignment="1" applyProtection="1">
      <alignment horizontal="left" vertical="center"/>
      <protection hidden="1"/>
    </xf>
    <xf numFmtId="0" fontId="2" fillId="7" borderId="0" xfId="0" applyFont="1" applyFill="1" applyAlignment="1" applyProtection="1">
      <alignment horizontal="left" vertical="center"/>
      <protection hidden="1"/>
    </xf>
    <xf numFmtId="0" fontId="2" fillId="0" borderId="12" xfId="0" applyFont="1" applyBorder="1" applyAlignment="1" applyProtection="1">
      <alignment horizontal="center" vertical="center"/>
      <protection locked="0" hidden="1"/>
    </xf>
    <xf numFmtId="0" fontId="2" fillId="0" borderId="13" xfId="0" applyFont="1" applyBorder="1" applyAlignment="1" applyProtection="1">
      <alignment horizontal="center" vertical="center"/>
      <protection locked="0" hidden="1"/>
    </xf>
    <xf numFmtId="0" fontId="2" fillId="0" borderId="14" xfId="0" applyFont="1" applyBorder="1" applyAlignment="1" applyProtection="1">
      <alignment horizontal="center" vertical="center"/>
      <protection locked="0" hidden="1"/>
    </xf>
    <xf numFmtId="0" fontId="2" fillId="0" borderId="0" xfId="0" applyFont="1" applyAlignment="1" applyProtection="1">
      <alignment horizontal="center" vertical="center"/>
      <protection hidden="1"/>
    </xf>
    <xf numFmtId="0" fontId="13" fillId="3" borderId="0" xfId="0" applyFont="1" applyFill="1" applyAlignment="1" applyProtection="1">
      <alignment horizontal="left" vertical="center"/>
      <protection hidden="1"/>
    </xf>
    <xf numFmtId="0" fontId="3" fillId="3" borderId="2" xfId="0" applyFont="1" applyFill="1" applyBorder="1" applyAlignment="1" applyProtection="1">
      <alignment horizontal="right" vertical="center" wrapText="1"/>
      <protection hidden="1"/>
    </xf>
    <xf numFmtId="0" fontId="3" fillId="3" borderId="3" xfId="0" applyFont="1" applyFill="1" applyBorder="1" applyAlignment="1" applyProtection="1">
      <alignment horizontal="right" vertical="center"/>
      <protection hidden="1"/>
    </xf>
    <xf numFmtId="0" fontId="4" fillId="4" borderId="1" xfId="0" applyFont="1" applyFill="1" applyBorder="1" applyAlignment="1" applyProtection="1">
      <alignment horizontal="left" vertical="center" wrapText="1"/>
      <protection hidden="1"/>
    </xf>
    <xf numFmtId="0" fontId="3" fillId="3" borderId="1" xfId="0" applyFont="1" applyFill="1" applyBorder="1" applyAlignment="1" applyProtection="1">
      <alignment horizontal="left" vertical="center" wrapText="1"/>
      <protection hidden="1"/>
    </xf>
    <xf numFmtId="0" fontId="4" fillId="4" borderId="4" xfId="0" applyFont="1" applyFill="1" applyBorder="1" applyAlignment="1" applyProtection="1">
      <alignment horizontal="center" vertical="center" wrapText="1"/>
      <protection hidden="1"/>
    </xf>
    <xf numFmtId="164" fontId="4" fillId="4" borderId="2" xfId="0" applyNumberFormat="1" applyFont="1" applyFill="1" applyBorder="1" applyAlignment="1" applyProtection="1">
      <alignment horizontal="right" vertical="center" wrapText="1"/>
      <protection hidden="1"/>
    </xf>
    <xf numFmtId="164" fontId="4" fillId="4" borderId="3" xfId="0" applyNumberFormat="1" applyFont="1" applyFill="1" applyBorder="1" applyAlignment="1" applyProtection="1">
      <alignment horizontal="right" vertical="center" wrapText="1"/>
      <protection hidden="1"/>
    </xf>
    <xf numFmtId="0" fontId="1" fillId="2" borderId="0" xfId="0" applyFont="1" applyFill="1" applyBorder="1" applyAlignment="1">
      <alignment horizontal="left" vertical="center"/>
    </xf>
    <xf numFmtId="0" fontId="0" fillId="0" borderId="0" xfId="0" applyFont="1" applyBorder="1" applyAlignment="1">
      <alignment horizontal="center" vertical="center"/>
    </xf>
    <xf numFmtId="0" fontId="4" fillId="4" borderId="1" xfId="0"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cellXfs>
  <cellStyles count="4">
    <cellStyle name="Normal" xfId="0" builtinId="0"/>
    <cellStyle name="Normal 3" xfId="3"/>
    <cellStyle name="Normal_healthcare edit.xls" xfId="1"/>
    <cellStyle name="Normal_office as built edit.xls" xfId="2"/>
  </cellStyles>
  <dxfs count="0"/>
  <tableStyles count="0" defaultTableStyle="TableStyleMedium9"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16</xdr:col>
      <xdr:colOff>676274</xdr:colOff>
      <xdr:row>20</xdr:row>
      <xdr:rowOff>95250</xdr:rowOff>
    </xdr:to>
    <xdr:sp macro="" textlink="">
      <xdr:nvSpPr>
        <xdr:cNvPr id="4" name="TextBox 3"/>
        <xdr:cNvSpPr txBox="1"/>
      </xdr:nvSpPr>
      <xdr:spPr>
        <a:xfrm>
          <a:off x="0" y="2409825"/>
          <a:ext cx="11649074" cy="2990850"/>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The Green Star environmental rating system for buildings (“Green Star”) and the Green Star – Performance rating tool (“Green Star – Performance") have been developed by the Green Building Council of Australia (“GBCA”). Green Star – Performance evaluates the operational performance of all types of existing buildings (with the exception of single detached dwellings). It is intended for use by stakeholders including project team members as a guide for sustainable existing building operations. As with all Green Star rating tools, Green Star – Performance may be subject to further development in the future. </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Green Star and Green Star – Performance have been developed with the assistance and participation of representatives from many organisations. The GBCA authorises you to view and use Green Star – Performance for your individual use only. In exchange for this authorisation, you agree that the GBCA retains all copyright and other proprietary rights contained in and in relation to Green Star – Performance and agree not to sell, modify, or use for another purpose all or any part of the tool or to reproduce, display or distribute the tool in any way for any public or commercial purpose, including display on a website or in a networked environment. Unauthorised use of Green Star and/or Green Star – Performance will violate copyright and other laws, and is prohibited. All text, graphics, layout and other elements of content contained in Green Star and its rating tools are owned by the GBCA and are protected by copyright, trade mark and other laws.</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Performance , or for any injuries, losses or damages (including, without limitation, equitable relief and economic loss) arising out of such use or reliance.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Green Star and Green Star – Performance are no substitute for professional advice. You should seek your own professional and other appropriate advice on the matters addressed by them.</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Performance.</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The GBCA does not endorse any self-assessed Green Star rating achieved by the use of Green Star – Performance. The GBCA offers a formal certification process for 1 Star to 6 Star ratings; this service provides for independent third party review of points claimed to ensure all points can be demonstrated to be achieved by the provision of the necessary documentary evidence. The use of Green Star – Performance without formal certification by the GBCA does not entitle the user or any other party to promote the Green Star rating achieved.</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The application of Green Star – Performance to the operational performance of all types of existing buildings (with the exception of single detached dwellings) is encouraged to assess and improve their environmental performance attributes. However, formal recognition of the Green Star rating – and the right to promote same – requires undertaking the formal certification process offered by the GBCA.</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You are only authorised to proceed to use Green Star and Green Star – Performance on this basis.</a:t>
          </a:r>
        </a:p>
        <a:p>
          <a:pPr marL="0" marR="0" lvl="0" indent="0" defTabSz="914400" eaLnBrk="1" fontAlgn="auto" latinLnBrk="0" hangingPunct="1">
            <a:lnSpc>
              <a:spcPct val="100000"/>
            </a:lnSpc>
            <a:spcBef>
              <a:spcPts val="0"/>
            </a:spcBef>
            <a:spcAft>
              <a:spcPts val="0"/>
            </a:spcAft>
            <a:buClrTx/>
            <a:buSzTx/>
            <a:buFontTx/>
            <a:buNone/>
            <a:tabLst/>
            <a:defRPr/>
          </a:pPr>
          <a:r>
            <a:rPr kumimoji="0" lang="en-AU" sz="900" b="0" i="0" u="none" strike="noStrike" kern="0" cap="none" spc="0" normalizeH="0" baseline="0" noProof="0">
              <a:ln>
                <a:noFill/>
              </a:ln>
              <a:solidFill>
                <a:sysClr val="windowText" lastClr="000000"/>
              </a:solidFill>
              <a:effectLst/>
              <a:uLnTx/>
              <a:uFillTx/>
              <a:latin typeface="+mn-lt"/>
              <a:ea typeface="+mn-ea"/>
              <a:cs typeface="+mn-cs"/>
            </a:rPr>
            <a:t>All rights reserved.</a:t>
          </a:r>
        </a:p>
        <a:p>
          <a:endParaRPr lang="en-AU" sz="900">
            <a:solidFill>
              <a:sysClr val="windowText" lastClr="000000"/>
            </a:solidFill>
          </a:endParaRPr>
        </a:p>
      </xdr:txBody>
    </xdr:sp>
    <xdr:clientData/>
  </xdr:twoCellAnchor>
  <xdr:twoCellAnchor editAs="oneCell">
    <xdr:from>
      <xdr:col>0</xdr:col>
      <xdr:colOff>0</xdr:colOff>
      <xdr:row>0</xdr:row>
      <xdr:rowOff>0</xdr:rowOff>
    </xdr:from>
    <xdr:to>
      <xdr:col>10</xdr:col>
      <xdr:colOff>457200</xdr:colOff>
      <xdr:row>1</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315200"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504825</xdr:colOff>
      <xdr:row>0</xdr:row>
      <xdr:rowOff>1484565</xdr:rowOff>
    </xdr:to>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0" y="9525"/>
          <a:ext cx="10172700" cy="14750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2381250</xdr:colOff>
      <xdr:row>1</xdr:row>
      <xdr:rowOff>3429</xdr:rowOff>
    </xdr:to>
    <xdr:pic>
      <xdr:nvPicPr>
        <xdr:cNvPr id="2" name="Picture 1" descr="Rating-tool-header_No-name_revised.jpg"/>
        <xdr:cNvPicPr>
          <a:picLocks noChangeAspect="1"/>
        </xdr:cNvPicPr>
      </xdr:nvPicPr>
      <xdr:blipFill rotWithShape="1">
        <a:blip xmlns:r="http://schemas.openxmlformats.org/officeDocument/2006/relationships" r:embed="rId1" cstate="print"/>
        <a:srcRect r="67427"/>
        <a:stretch/>
      </xdr:blipFill>
      <xdr:spPr>
        <a:xfrm>
          <a:off x="285750" y="0"/>
          <a:ext cx="2381250" cy="1063085"/>
        </a:xfrm>
        <a:prstGeom prst="rect">
          <a:avLst/>
        </a:prstGeom>
      </xdr:spPr>
    </xdr:pic>
    <xdr:clientData/>
  </xdr:twoCellAnchor>
  <xdr:twoCellAnchor editAs="oneCell">
    <xdr:from>
      <xdr:col>5</xdr:col>
      <xdr:colOff>1142999</xdr:colOff>
      <xdr:row>0</xdr:row>
      <xdr:rowOff>0</xdr:rowOff>
    </xdr:from>
    <xdr:to>
      <xdr:col>12</xdr:col>
      <xdr:colOff>164307</xdr:colOff>
      <xdr:row>1</xdr:row>
      <xdr:rowOff>3429</xdr:rowOff>
    </xdr:to>
    <xdr:pic>
      <xdr:nvPicPr>
        <xdr:cNvPr id="3" name="Picture 2" descr="Rating-tool-header_No-name_revised.jpg"/>
        <xdr:cNvPicPr>
          <a:picLocks noChangeAspect="1"/>
        </xdr:cNvPicPr>
      </xdr:nvPicPr>
      <xdr:blipFill rotWithShape="1">
        <a:blip xmlns:r="http://schemas.openxmlformats.org/officeDocument/2006/relationships" r:embed="rId1" cstate="print"/>
        <a:srcRect l="31954"/>
        <a:stretch/>
      </xdr:blipFill>
      <xdr:spPr>
        <a:xfrm>
          <a:off x="7596187" y="0"/>
          <a:ext cx="4974433" cy="10630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238125</xdr:colOff>
      <xdr:row>1</xdr:row>
      <xdr:rowOff>2371</xdr:rowOff>
    </xdr:to>
    <xdr:pic>
      <xdr:nvPicPr>
        <xdr:cNvPr id="2" name="Picture 1" descr="Rating-tool-header_No-name_revised.jpg"/>
        <xdr:cNvPicPr>
          <a:picLocks noChangeAspect="1"/>
        </xdr:cNvPicPr>
      </xdr:nvPicPr>
      <xdr:blipFill rotWithShape="1">
        <a:blip xmlns:r="http://schemas.openxmlformats.org/officeDocument/2006/relationships" r:embed="rId1" cstate="print"/>
        <a:srcRect r="67424"/>
        <a:stretch/>
      </xdr:blipFill>
      <xdr:spPr>
        <a:xfrm>
          <a:off x="285750" y="0"/>
          <a:ext cx="2381250" cy="1059646"/>
        </a:xfrm>
        <a:prstGeom prst="rect">
          <a:avLst/>
        </a:prstGeom>
      </xdr:spPr>
    </xdr:pic>
    <xdr:clientData/>
  </xdr:twoCellAnchor>
  <xdr:twoCellAnchor editAs="oneCell">
    <xdr:from>
      <xdr:col>5</xdr:col>
      <xdr:colOff>219075</xdr:colOff>
      <xdr:row>0</xdr:row>
      <xdr:rowOff>0</xdr:rowOff>
    </xdr:from>
    <xdr:to>
      <xdr:col>8</xdr:col>
      <xdr:colOff>252413</xdr:colOff>
      <xdr:row>1</xdr:row>
      <xdr:rowOff>5810</xdr:rowOff>
    </xdr:to>
    <xdr:pic>
      <xdr:nvPicPr>
        <xdr:cNvPr id="3" name="Picture 2" descr="Rating-tool-header_No-name_revised.jpg"/>
        <xdr:cNvPicPr>
          <a:picLocks noChangeAspect="1"/>
        </xdr:cNvPicPr>
      </xdr:nvPicPr>
      <xdr:blipFill rotWithShape="1">
        <a:blip xmlns:r="http://schemas.openxmlformats.org/officeDocument/2006/relationships" r:embed="rId1" cstate="print"/>
        <a:srcRect l="33094"/>
        <a:stretch/>
      </xdr:blipFill>
      <xdr:spPr>
        <a:xfrm>
          <a:off x="7505700" y="0"/>
          <a:ext cx="4891088" cy="10630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ol%20Devt%20&amp;%20Review/GS%20Performance/06%20TWG/Categories/12%20v1%20for%20approval/Calculators/Revised/8.3_IEQ_Indoor%20Air%20Quality%20Calculator_K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ool%20Devt%20&amp;%20Review/GS%20Performance/06%20TWG/Categories/12%20v1%20for%20approval/Calculators/KD%20&amp;%20SN%20Review/Revised/14_IEQ_Occupant%20Satisfaction%20Calculator_K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ool%20Devt%20&amp;%20Review/GS%20Performance/06%20TWG/Categories/12%20v1%20for%20approval/Calculators/KD%20&amp;%20SN%20Review/Revised/18_TRA_Transport%20Modes%20Calculator_K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Example"/>
      <sheetName val="8.3 Indoor Pollutant Control"/>
      <sheetName val="Definitions"/>
    </sheetNames>
    <sheetDataSet>
      <sheetData sheetId="0"/>
      <sheetData sheetId="1"/>
      <sheetData sheetId="2"/>
      <sheetData sheetId="3"/>
      <sheetData sheetId="4">
        <row r="1">
          <cell r="A1" t="str">
            <v>8.3A Measured CO2 Levels</v>
          </cell>
        </row>
        <row r="2">
          <cell r="A2" t="str">
            <v>8.3B Outdoor air flows</v>
          </cell>
        </row>
        <row r="4">
          <cell r="A4" t="str">
            <v>Yes</v>
          </cell>
        </row>
        <row r="5">
          <cell r="A5" t="str">
            <v>No</v>
          </cell>
        </row>
        <row r="7">
          <cell r="A7" t="str">
            <v>All regularly occupied primary spaces</v>
          </cell>
        </row>
        <row r="8">
          <cell r="A8" t="str">
            <v>10 representative regularly occupied primary spaces</v>
          </cell>
        </row>
        <row r="10">
          <cell r="A10" t="str">
            <v>Initial Certification</v>
          </cell>
        </row>
        <row r="11">
          <cell r="A11" t="str">
            <v>Re-certification</v>
          </cell>
        </row>
        <row r="14">
          <cell r="A14" t="str">
            <v>Accommodation</v>
          </cell>
        </row>
        <row r="15">
          <cell r="A15" t="str">
            <v>Clothing/Fabric Stores</v>
          </cell>
        </row>
        <row r="16">
          <cell r="A16" t="str">
            <v>Clubs and Meeting Places</v>
          </cell>
        </row>
        <row r="17">
          <cell r="A17" t="str">
            <v>Comm Serv &amp; Pub Adm - nec</v>
          </cell>
        </row>
        <row r="18">
          <cell r="A18" t="str">
            <v>Communications</v>
          </cell>
        </row>
        <row r="19">
          <cell r="A19" t="str">
            <v>Courthouses</v>
          </cell>
        </row>
        <row r="20">
          <cell r="A20" t="str">
            <v>Data Centers</v>
          </cell>
        </row>
        <row r="21">
          <cell r="A21" t="str">
            <v>Department Stores</v>
          </cell>
        </row>
        <row r="22">
          <cell r="A22" t="str">
            <v>Dormitories</v>
          </cell>
        </row>
        <row r="23">
          <cell r="A23" t="str">
            <v xml:space="preserve">Education </v>
          </cell>
        </row>
        <row r="24">
          <cell r="A24" t="str">
            <v>Fast Food Restaurants</v>
          </cell>
        </row>
        <row r="25">
          <cell r="A25" t="str">
            <v xml:space="preserve">Food Sales </v>
          </cell>
        </row>
        <row r="26">
          <cell r="A26" t="str">
            <v>Food Service</v>
          </cell>
        </row>
        <row r="27">
          <cell r="A27" t="str">
            <v>Food Stores</v>
          </cell>
        </row>
        <row r="28">
          <cell r="A28" t="str">
            <v xml:space="preserve">Health Care </v>
          </cell>
        </row>
        <row r="29">
          <cell r="A29" t="str">
            <v>Hospitals</v>
          </cell>
        </row>
        <row r="30">
          <cell r="A30" t="str">
            <v>Hospitals</v>
          </cell>
        </row>
        <row r="31">
          <cell r="A31" t="str">
            <v>Hotels</v>
          </cell>
        </row>
        <row r="32">
          <cell r="A32" t="str">
            <v>Household Appl &amp; Hardware Stores</v>
          </cell>
        </row>
        <row r="33">
          <cell r="A33" t="str">
            <v>Houses of Worship</v>
          </cell>
        </row>
        <row r="34">
          <cell r="A34" t="str">
            <v>K-12 Schools</v>
          </cell>
        </row>
        <row r="35">
          <cell r="A35" t="str">
            <v xml:space="preserve">Lodging </v>
          </cell>
        </row>
        <row r="36">
          <cell r="A36" t="str">
            <v>Medical Offices</v>
          </cell>
        </row>
        <row r="37">
          <cell r="A37" t="str">
            <v xml:space="preserve">Mercantile </v>
          </cell>
        </row>
        <row r="38">
          <cell r="A38" t="str">
            <v xml:space="preserve">Office </v>
          </cell>
        </row>
        <row r="39">
          <cell r="A39" t="str">
            <v>Offices</v>
          </cell>
        </row>
        <row r="40">
          <cell r="A40" t="str">
            <v>Other</v>
          </cell>
        </row>
        <row r="41">
          <cell r="A41" t="str">
            <v xml:space="preserve">Other Service </v>
          </cell>
        </row>
        <row r="42">
          <cell r="A42" t="str">
            <v>Parking</v>
          </cell>
        </row>
        <row r="43">
          <cell r="A43" t="str">
            <v>Public Assembly</v>
          </cell>
        </row>
        <row r="44">
          <cell r="A44" t="str">
            <v>Public Order and Safety</v>
          </cell>
        </row>
        <row r="45">
          <cell r="A45" t="str">
            <v>Recreation - Not Elsewhere</v>
          </cell>
        </row>
        <row r="46">
          <cell r="A46" t="str">
            <v>Religious Worship</v>
          </cell>
        </row>
        <row r="47">
          <cell r="A47" t="str">
            <v>Retail / Wholesale - nec</v>
          </cell>
        </row>
        <row r="48">
          <cell r="A48" t="str">
            <v>Retail Stores</v>
          </cell>
        </row>
        <row r="49">
          <cell r="A49" t="str">
            <v>Schools</v>
          </cell>
        </row>
        <row r="50">
          <cell r="A50" t="str">
            <v>Senior Care Facility</v>
          </cell>
        </row>
        <row r="51">
          <cell r="A51" t="str">
            <v>Supermarkets</v>
          </cell>
        </row>
        <row r="52">
          <cell r="A52" t="str">
            <v>Vacant</v>
          </cell>
        </row>
        <row r="53">
          <cell r="A53" t="str">
            <v>Warehouse and Storage</v>
          </cell>
        </row>
        <row r="54">
          <cell r="A54" t="str">
            <v>Warehouses</v>
          </cell>
        </row>
        <row r="55">
          <cell r="A55" t="str">
            <v>Wastewater Treatment Plants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14 Occupant Satisfactio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18.2 Improved Transport Modes"/>
      <sheetName val="ABS data"/>
    </sheetNames>
    <sheetDataSet>
      <sheetData sheetId="0"/>
      <sheetData sheetId="1"/>
      <sheetData sheetId="2"/>
      <sheetData sheetId="3">
        <row r="6">
          <cell r="H6" t="str">
            <v>Adelaide</v>
          </cell>
        </row>
        <row r="7">
          <cell r="H7" t="str">
            <v>Adelaide_Hills</v>
          </cell>
        </row>
        <row r="8">
          <cell r="H8" t="str">
            <v>Albany</v>
          </cell>
        </row>
        <row r="9">
          <cell r="H9" t="str">
            <v>Albury</v>
          </cell>
        </row>
        <row r="10">
          <cell r="H10" t="str">
            <v>Alexandrina</v>
          </cell>
        </row>
        <row r="11">
          <cell r="H11" t="str">
            <v>Alice_Springs</v>
          </cell>
        </row>
        <row r="12">
          <cell r="H12" t="str">
            <v>Alpine</v>
          </cell>
        </row>
        <row r="13">
          <cell r="H13" t="str">
            <v>Alpurrurulam</v>
          </cell>
        </row>
        <row r="14">
          <cell r="H14" t="str">
            <v>Anangu_Pitjantjatjara</v>
          </cell>
        </row>
        <row r="15">
          <cell r="H15" t="str">
            <v>Angurugu</v>
          </cell>
        </row>
        <row r="16">
          <cell r="H16" t="str">
            <v>Anmatjere</v>
          </cell>
        </row>
        <row r="17">
          <cell r="H17" t="str">
            <v>Aramac</v>
          </cell>
        </row>
        <row r="18">
          <cell r="H18" t="str">
            <v>Ararat</v>
          </cell>
        </row>
        <row r="19">
          <cell r="H19" t="str">
            <v>Arltarlpilta</v>
          </cell>
        </row>
        <row r="20">
          <cell r="H20" t="str">
            <v>Armadale</v>
          </cell>
        </row>
        <row r="21">
          <cell r="H21" t="str">
            <v>Armidale_Dumaresq</v>
          </cell>
        </row>
        <row r="22">
          <cell r="H22" t="str">
            <v>Ashburton</v>
          </cell>
        </row>
        <row r="23">
          <cell r="H23" t="str">
            <v>Ashfield</v>
          </cell>
        </row>
        <row r="24">
          <cell r="H24" t="str">
            <v>Atherton</v>
          </cell>
        </row>
        <row r="25">
          <cell r="H25" t="str">
            <v>Auburn</v>
          </cell>
        </row>
        <row r="26">
          <cell r="H26" t="str">
            <v>Augusta_Margaret_River</v>
          </cell>
        </row>
        <row r="27">
          <cell r="H27" t="str">
            <v>Aurukun</v>
          </cell>
        </row>
        <row r="28">
          <cell r="H28" t="str">
            <v>Badu</v>
          </cell>
        </row>
        <row r="29">
          <cell r="H29" t="str">
            <v>Ballarat</v>
          </cell>
        </row>
        <row r="30">
          <cell r="H30" t="str">
            <v>Ballina</v>
          </cell>
        </row>
        <row r="31">
          <cell r="H31" t="str">
            <v>Balonne</v>
          </cell>
        </row>
        <row r="32">
          <cell r="H32" t="str">
            <v>Balranald</v>
          </cell>
        </row>
        <row r="33">
          <cell r="H33" t="str">
            <v>Bamaga</v>
          </cell>
        </row>
        <row r="34">
          <cell r="H34" t="str">
            <v>Banana</v>
          </cell>
        </row>
        <row r="35">
          <cell r="H35" t="str">
            <v>Bankstown</v>
          </cell>
        </row>
        <row r="36">
          <cell r="H36" t="str">
            <v>Banyule</v>
          </cell>
        </row>
        <row r="37">
          <cell r="H37" t="str">
            <v>Barcaldine</v>
          </cell>
        </row>
        <row r="38">
          <cell r="H38" t="str">
            <v>Barcoo</v>
          </cell>
        </row>
        <row r="39">
          <cell r="H39" t="str">
            <v>Barossa</v>
          </cell>
        </row>
        <row r="40">
          <cell r="H40" t="str">
            <v>Barunga_West</v>
          </cell>
        </row>
        <row r="41">
          <cell r="H41" t="str">
            <v>Bass_Coast</v>
          </cell>
        </row>
        <row r="42">
          <cell r="H42" t="str">
            <v>Bassendean</v>
          </cell>
        </row>
        <row r="43">
          <cell r="H43" t="str">
            <v>Bathurst_Regional</v>
          </cell>
        </row>
        <row r="44">
          <cell r="H44" t="str">
            <v>Bauhinia</v>
          </cell>
        </row>
        <row r="45">
          <cell r="H45" t="str">
            <v>Baulkham_Hills</v>
          </cell>
        </row>
        <row r="46">
          <cell r="H46" t="str">
            <v>Baw_Baw</v>
          </cell>
        </row>
        <row r="47">
          <cell r="H47" t="str">
            <v>Bayside</v>
          </cell>
        </row>
        <row r="48">
          <cell r="H48" t="str">
            <v>Bayswater</v>
          </cell>
        </row>
        <row r="49">
          <cell r="H49" t="str">
            <v>Beaudesert</v>
          </cell>
        </row>
        <row r="50">
          <cell r="H50" t="str">
            <v>Bega_Valley</v>
          </cell>
        </row>
        <row r="51">
          <cell r="H51" t="str">
            <v>Bellingen</v>
          </cell>
        </row>
        <row r="52">
          <cell r="H52" t="str">
            <v>Belmont</v>
          </cell>
        </row>
        <row r="53">
          <cell r="H53" t="str">
            <v>Belyando</v>
          </cell>
        </row>
        <row r="54">
          <cell r="H54" t="str">
            <v>Belyuen</v>
          </cell>
        </row>
        <row r="55">
          <cell r="H55" t="str">
            <v>Benalla</v>
          </cell>
        </row>
        <row r="56">
          <cell r="H56" t="str">
            <v>Bendemere</v>
          </cell>
        </row>
        <row r="57">
          <cell r="H57" t="str">
            <v>Berri_and_Barmera</v>
          </cell>
        </row>
        <row r="58">
          <cell r="H58" t="str">
            <v>Berrigan</v>
          </cell>
        </row>
        <row r="59">
          <cell r="H59" t="str">
            <v>Beverley</v>
          </cell>
        </row>
        <row r="60">
          <cell r="H60" t="str">
            <v>Biggenden</v>
          </cell>
        </row>
        <row r="61">
          <cell r="H61" t="str">
            <v>Binjari</v>
          </cell>
        </row>
        <row r="62">
          <cell r="H62" t="str">
            <v>Blackall</v>
          </cell>
        </row>
        <row r="63">
          <cell r="H63" t="str">
            <v>Blacktown</v>
          </cell>
        </row>
        <row r="64">
          <cell r="H64" t="str">
            <v>Bland</v>
          </cell>
        </row>
        <row r="65">
          <cell r="H65" t="str">
            <v>Blayney</v>
          </cell>
        </row>
        <row r="66">
          <cell r="H66" t="str">
            <v>Blue_Mountains</v>
          </cell>
        </row>
        <row r="67">
          <cell r="H67" t="str">
            <v>Boddington</v>
          </cell>
        </row>
        <row r="68">
          <cell r="H68" t="str">
            <v>Bogan</v>
          </cell>
        </row>
        <row r="69">
          <cell r="H69" t="str">
            <v>Boigu</v>
          </cell>
        </row>
        <row r="70">
          <cell r="H70" t="str">
            <v>Bombala</v>
          </cell>
        </row>
        <row r="71">
          <cell r="H71" t="str">
            <v>Boonah</v>
          </cell>
        </row>
        <row r="72">
          <cell r="H72" t="str">
            <v>Booringa</v>
          </cell>
        </row>
        <row r="73">
          <cell r="H73" t="str">
            <v>Boorowa</v>
          </cell>
        </row>
        <row r="74">
          <cell r="H74" t="str">
            <v>Boroondara</v>
          </cell>
        </row>
        <row r="75">
          <cell r="H75" t="str">
            <v>Borroloola</v>
          </cell>
        </row>
        <row r="76">
          <cell r="H76" t="str">
            <v>Botany_Bay</v>
          </cell>
        </row>
        <row r="77">
          <cell r="H77" t="str">
            <v>Boulia</v>
          </cell>
        </row>
        <row r="78">
          <cell r="H78" t="str">
            <v>Bourke</v>
          </cell>
        </row>
        <row r="79">
          <cell r="H79" t="str">
            <v>Bowen</v>
          </cell>
        </row>
        <row r="80">
          <cell r="H80" t="str">
            <v>Boyup_Brook</v>
          </cell>
        </row>
        <row r="81">
          <cell r="H81" t="str">
            <v>Break_O'Day</v>
          </cell>
        </row>
        <row r="82">
          <cell r="H82" t="str">
            <v>Brewarrina</v>
          </cell>
        </row>
        <row r="83">
          <cell r="H83" t="str">
            <v>Bridgetown_Greenbushes</v>
          </cell>
        </row>
        <row r="84">
          <cell r="H84" t="str">
            <v>Brighton</v>
          </cell>
        </row>
        <row r="85">
          <cell r="H85" t="str">
            <v>Brimbank</v>
          </cell>
        </row>
        <row r="86">
          <cell r="H86" t="str">
            <v>Brisbane</v>
          </cell>
        </row>
        <row r="87">
          <cell r="H87" t="str">
            <v>Broadsound</v>
          </cell>
        </row>
        <row r="88">
          <cell r="H88" t="str">
            <v>Broken_Hill</v>
          </cell>
        </row>
        <row r="89">
          <cell r="H89" t="str">
            <v>Brookton</v>
          </cell>
        </row>
        <row r="90">
          <cell r="H90" t="str">
            <v>Broome</v>
          </cell>
        </row>
        <row r="91">
          <cell r="H91" t="str">
            <v>Broomehill</v>
          </cell>
        </row>
        <row r="92">
          <cell r="H92" t="str">
            <v>Bruce_Rock</v>
          </cell>
        </row>
        <row r="93">
          <cell r="H93" t="str">
            <v>Bulloo</v>
          </cell>
        </row>
        <row r="94">
          <cell r="H94" t="str">
            <v>Buloke</v>
          </cell>
        </row>
        <row r="95">
          <cell r="H95" t="str">
            <v>Bunbury</v>
          </cell>
        </row>
        <row r="96">
          <cell r="H96" t="str">
            <v>Bundaberg</v>
          </cell>
        </row>
        <row r="97">
          <cell r="H97" t="str">
            <v>Bungil</v>
          </cell>
        </row>
        <row r="98">
          <cell r="H98" t="str">
            <v>Burdekin</v>
          </cell>
        </row>
        <row r="99">
          <cell r="H99" t="str">
            <v>Burke</v>
          </cell>
        </row>
        <row r="100">
          <cell r="H100" t="str">
            <v>Burnett</v>
          </cell>
        </row>
        <row r="101">
          <cell r="H101" t="str">
            <v>Burnie</v>
          </cell>
        </row>
        <row r="102">
          <cell r="H102" t="str">
            <v>Burnside</v>
          </cell>
        </row>
        <row r="103">
          <cell r="H103" t="str">
            <v>Burwood</v>
          </cell>
        </row>
        <row r="104">
          <cell r="H104" t="str">
            <v>Busselton</v>
          </cell>
        </row>
        <row r="105">
          <cell r="H105" t="str">
            <v>Byron</v>
          </cell>
        </row>
        <row r="106">
          <cell r="H106" t="str">
            <v>Cabonne</v>
          </cell>
        </row>
        <row r="107">
          <cell r="H107" t="str">
            <v>Caboolture</v>
          </cell>
        </row>
        <row r="108">
          <cell r="H108" t="str">
            <v>Cairns</v>
          </cell>
        </row>
        <row r="109">
          <cell r="H109" t="str">
            <v>Calliope</v>
          </cell>
        </row>
        <row r="110">
          <cell r="H110" t="str">
            <v>Caloundra</v>
          </cell>
        </row>
        <row r="111">
          <cell r="H111" t="str">
            <v>Cambooya</v>
          </cell>
        </row>
        <row r="112">
          <cell r="H112" t="str">
            <v>Cambridge</v>
          </cell>
        </row>
        <row r="113">
          <cell r="H113" t="str">
            <v>Camden</v>
          </cell>
        </row>
        <row r="114">
          <cell r="H114" t="str">
            <v>Campaspe</v>
          </cell>
        </row>
        <row r="115">
          <cell r="H115" t="str">
            <v>Campbelltown</v>
          </cell>
        </row>
        <row r="116">
          <cell r="H116" t="str">
            <v>Canada_Bay</v>
          </cell>
        </row>
        <row r="117">
          <cell r="H117" t="str">
            <v>Canning</v>
          </cell>
        </row>
        <row r="118">
          <cell r="H118" t="str">
            <v>Canterbury</v>
          </cell>
        </row>
        <row r="119">
          <cell r="H119" t="str">
            <v>Capel</v>
          </cell>
        </row>
        <row r="120">
          <cell r="H120" t="str">
            <v>Cardinia</v>
          </cell>
        </row>
        <row r="121">
          <cell r="H121" t="str">
            <v>Cardwell</v>
          </cell>
        </row>
        <row r="122">
          <cell r="H122" t="str">
            <v>Carnamah</v>
          </cell>
        </row>
        <row r="123">
          <cell r="H123" t="str">
            <v>Carnarvon</v>
          </cell>
        </row>
        <row r="124">
          <cell r="H124" t="str">
            <v>Carpentaria</v>
          </cell>
        </row>
        <row r="125">
          <cell r="H125" t="str">
            <v>Carrathool</v>
          </cell>
        </row>
        <row r="126">
          <cell r="H126" t="str">
            <v>Casey</v>
          </cell>
        </row>
        <row r="127">
          <cell r="H127" t="str">
            <v>Ceduna</v>
          </cell>
        </row>
        <row r="128">
          <cell r="H128" t="str">
            <v>Central_Darling</v>
          </cell>
        </row>
        <row r="129">
          <cell r="H129" t="str">
            <v>Central_Goldfields</v>
          </cell>
        </row>
        <row r="130">
          <cell r="H130" t="str">
            <v>Central_Coast</v>
          </cell>
        </row>
        <row r="131">
          <cell r="H131" t="str">
            <v>Central_Highlands</v>
          </cell>
        </row>
        <row r="132">
          <cell r="H132" t="str">
            <v>Cessnock</v>
          </cell>
        </row>
        <row r="133">
          <cell r="H133" t="str">
            <v>Chapman_Valley</v>
          </cell>
        </row>
        <row r="134">
          <cell r="H134" t="str">
            <v>Charles_Sturt</v>
          </cell>
        </row>
        <row r="135">
          <cell r="H135" t="str">
            <v>Charters_Towers</v>
          </cell>
        </row>
        <row r="136">
          <cell r="H136" t="str">
            <v>Cherbourg</v>
          </cell>
        </row>
        <row r="137">
          <cell r="H137" t="str">
            <v>Chinchilla</v>
          </cell>
        </row>
        <row r="138">
          <cell r="H138" t="str">
            <v>Chittering</v>
          </cell>
        </row>
        <row r="139">
          <cell r="H139" t="str">
            <v>Circular_Head</v>
          </cell>
        </row>
        <row r="140">
          <cell r="H140" t="str">
            <v>Clare_and_Gilbert_Valleys</v>
          </cell>
        </row>
        <row r="141">
          <cell r="H141" t="str">
            <v>Claremont</v>
          </cell>
        </row>
        <row r="142">
          <cell r="H142" t="str">
            <v>Clarence_Valley</v>
          </cell>
        </row>
        <row r="143">
          <cell r="H143" t="str">
            <v>Clarence</v>
          </cell>
        </row>
        <row r="144">
          <cell r="H144" t="str">
            <v>Cleve</v>
          </cell>
        </row>
        <row r="145">
          <cell r="H145" t="str">
            <v>Clifton</v>
          </cell>
        </row>
        <row r="146">
          <cell r="H146" t="str">
            <v>Cloncurry</v>
          </cell>
        </row>
        <row r="147">
          <cell r="H147" t="str">
            <v>Cobar</v>
          </cell>
        </row>
        <row r="148">
          <cell r="H148" t="str">
            <v>Cockburn</v>
          </cell>
        </row>
        <row r="149">
          <cell r="H149" t="str">
            <v>Coffs_Harbour</v>
          </cell>
        </row>
        <row r="150">
          <cell r="H150" t="str">
            <v>Colac_Otway</v>
          </cell>
        </row>
        <row r="151">
          <cell r="H151" t="str">
            <v>Collie</v>
          </cell>
        </row>
        <row r="152">
          <cell r="H152" t="str">
            <v>Conargo</v>
          </cell>
        </row>
        <row r="153">
          <cell r="H153" t="str">
            <v>Coober_Pedy</v>
          </cell>
        </row>
        <row r="154">
          <cell r="H154" t="str">
            <v>Cook</v>
          </cell>
        </row>
        <row r="155">
          <cell r="H155" t="str">
            <v>Coolamon</v>
          </cell>
        </row>
        <row r="156">
          <cell r="H156" t="str">
            <v>Coolgardie</v>
          </cell>
        </row>
        <row r="157">
          <cell r="H157" t="str">
            <v>Cooloola</v>
          </cell>
        </row>
        <row r="158">
          <cell r="H158" t="str">
            <v>Coomalie</v>
          </cell>
        </row>
        <row r="159">
          <cell r="H159" t="str">
            <v>Cooma_Monaro</v>
          </cell>
        </row>
        <row r="160">
          <cell r="H160" t="str">
            <v>Coonamble</v>
          </cell>
        </row>
        <row r="161">
          <cell r="H161" t="str">
            <v>Coorow</v>
          </cell>
        </row>
        <row r="162">
          <cell r="H162" t="str">
            <v>Cootamundra</v>
          </cell>
        </row>
        <row r="163">
          <cell r="H163" t="str">
            <v>Copper_Coast</v>
          </cell>
        </row>
        <row r="164">
          <cell r="H164" t="str">
            <v>Corangamite</v>
          </cell>
        </row>
        <row r="165">
          <cell r="H165" t="str">
            <v>Corowa_Shire</v>
          </cell>
        </row>
        <row r="166">
          <cell r="H166" t="str">
            <v>Corrigin</v>
          </cell>
        </row>
        <row r="167">
          <cell r="H167" t="str">
            <v>Cottesloe</v>
          </cell>
        </row>
        <row r="168">
          <cell r="H168" t="str">
            <v>Cowra</v>
          </cell>
        </row>
        <row r="169">
          <cell r="H169" t="str">
            <v>Cox_Peninsula</v>
          </cell>
        </row>
        <row r="170">
          <cell r="H170" t="str">
            <v>Cranbrook</v>
          </cell>
        </row>
        <row r="171">
          <cell r="H171" t="str">
            <v>Crow's_Nest</v>
          </cell>
        </row>
        <row r="172">
          <cell r="H172" t="str">
            <v>Croydon</v>
          </cell>
        </row>
        <row r="173">
          <cell r="H173" t="str">
            <v>Cuballing</v>
          </cell>
        </row>
        <row r="174">
          <cell r="H174" t="str">
            <v>Cue</v>
          </cell>
        </row>
        <row r="175">
          <cell r="H175" t="str">
            <v>Cunderdin</v>
          </cell>
        </row>
        <row r="176">
          <cell r="H176" t="str">
            <v>Daguragu</v>
          </cell>
        </row>
        <row r="177">
          <cell r="H177" t="str">
            <v>Dalby</v>
          </cell>
        </row>
        <row r="178">
          <cell r="H178" t="str">
            <v>Dalrymple</v>
          </cell>
        </row>
        <row r="179">
          <cell r="H179" t="str">
            <v>Dalwallinu</v>
          </cell>
        </row>
        <row r="180">
          <cell r="H180" t="str">
            <v>Dandaragan</v>
          </cell>
        </row>
        <row r="181">
          <cell r="H181" t="str">
            <v>Dardanup</v>
          </cell>
        </row>
        <row r="182">
          <cell r="H182" t="str">
            <v>Darebin</v>
          </cell>
        </row>
        <row r="183">
          <cell r="H183" t="str">
            <v>Darwin</v>
          </cell>
        </row>
        <row r="184">
          <cell r="H184" t="str">
            <v>Dauan</v>
          </cell>
        </row>
        <row r="185">
          <cell r="H185" t="str">
            <v>Deniliquin</v>
          </cell>
        </row>
        <row r="186">
          <cell r="H186" t="str">
            <v>Denmark</v>
          </cell>
        </row>
        <row r="187">
          <cell r="H187" t="str">
            <v>Derby_West_Kimberley</v>
          </cell>
        </row>
        <row r="188">
          <cell r="H188" t="str">
            <v>Derwent_Valley</v>
          </cell>
        </row>
        <row r="189">
          <cell r="H189" t="str">
            <v>Devonport</v>
          </cell>
        </row>
        <row r="190">
          <cell r="H190" t="str">
            <v>Diamantina</v>
          </cell>
        </row>
        <row r="191">
          <cell r="H191" t="str">
            <v>Donnybrook_Balingup</v>
          </cell>
        </row>
        <row r="192">
          <cell r="H192" t="str">
            <v>Doomadgee</v>
          </cell>
        </row>
        <row r="193">
          <cell r="H193" t="str">
            <v>Dorset</v>
          </cell>
        </row>
        <row r="194">
          <cell r="H194" t="str">
            <v>Douglas</v>
          </cell>
        </row>
        <row r="195">
          <cell r="H195" t="str">
            <v>Dowerin</v>
          </cell>
        </row>
        <row r="196">
          <cell r="H196" t="str">
            <v>Duaringa</v>
          </cell>
        </row>
        <row r="197">
          <cell r="H197" t="str">
            <v>Dubbo</v>
          </cell>
        </row>
        <row r="198">
          <cell r="H198" t="str">
            <v>Dumbleyung</v>
          </cell>
        </row>
        <row r="199">
          <cell r="H199" t="str">
            <v>Dundas</v>
          </cell>
        </row>
        <row r="200">
          <cell r="H200" t="str">
            <v>Dungog</v>
          </cell>
        </row>
        <row r="201">
          <cell r="H201" t="str">
            <v>Eacham</v>
          </cell>
        </row>
        <row r="202">
          <cell r="H202" t="str">
            <v>East_Gippsland</v>
          </cell>
        </row>
        <row r="203">
          <cell r="H203" t="str">
            <v>East_Fremantle</v>
          </cell>
        </row>
        <row r="204">
          <cell r="H204" t="str">
            <v>East_Pilbara</v>
          </cell>
        </row>
        <row r="205">
          <cell r="H205" t="str">
            <v>Eidsvold</v>
          </cell>
        </row>
        <row r="206">
          <cell r="H206" t="str">
            <v>Elliott_District</v>
          </cell>
        </row>
        <row r="207">
          <cell r="H207" t="str">
            <v>Elliston</v>
          </cell>
        </row>
        <row r="208">
          <cell r="H208" t="str">
            <v>Emerald</v>
          </cell>
        </row>
        <row r="209">
          <cell r="H209" t="str">
            <v>Erub</v>
          </cell>
        </row>
        <row r="210">
          <cell r="H210" t="str">
            <v>Esk</v>
          </cell>
        </row>
        <row r="211">
          <cell r="H211" t="str">
            <v>Esperance</v>
          </cell>
        </row>
        <row r="212">
          <cell r="H212" t="str">
            <v>Etheridge</v>
          </cell>
        </row>
        <row r="213">
          <cell r="H213" t="str">
            <v>Eurobodalla</v>
          </cell>
        </row>
        <row r="214">
          <cell r="H214" t="str">
            <v>Exmouth</v>
          </cell>
        </row>
        <row r="215">
          <cell r="H215" t="str">
            <v>Fairfield</v>
          </cell>
        </row>
        <row r="216">
          <cell r="H216" t="str">
            <v>Fitzroy</v>
          </cell>
        </row>
        <row r="217">
          <cell r="H217" t="str">
            <v>Flinders</v>
          </cell>
        </row>
        <row r="218">
          <cell r="H218" t="str">
            <v>Flinders_Ranges</v>
          </cell>
        </row>
        <row r="219">
          <cell r="H219" t="str">
            <v>Forbes</v>
          </cell>
        </row>
        <row r="220">
          <cell r="H220" t="str">
            <v>Franklin_Harbour</v>
          </cell>
        </row>
        <row r="221">
          <cell r="H221" t="str">
            <v>Frankston</v>
          </cell>
        </row>
        <row r="222">
          <cell r="H222" t="str">
            <v>Fremantle</v>
          </cell>
        </row>
        <row r="223">
          <cell r="H223" t="str">
            <v>Gannawarra</v>
          </cell>
        </row>
        <row r="224">
          <cell r="H224" t="str">
            <v>Gatton</v>
          </cell>
        </row>
        <row r="225">
          <cell r="H225" t="str">
            <v>Gawler</v>
          </cell>
        </row>
        <row r="226">
          <cell r="H226" t="str">
            <v>Gayndah</v>
          </cell>
        </row>
        <row r="227">
          <cell r="H227" t="str">
            <v>George_Town</v>
          </cell>
        </row>
        <row r="228">
          <cell r="H228" t="str">
            <v>Geraldton</v>
          </cell>
        </row>
        <row r="229">
          <cell r="H229" t="str">
            <v>Gilgandra</v>
          </cell>
        </row>
        <row r="230">
          <cell r="H230" t="str">
            <v>Gingin</v>
          </cell>
        </row>
        <row r="231">
          <cell r="H231" t="str">
            <v>Gladstone</v>
          </cell>
        </row>
        <row r="232">
          <cell r="H232" t="str">
            <v>Glamorgan_Spring_Bay</v>
          </cell>
        </row>
        <row r="233">
          <cell r="H233" t="str">
            <v>Glen_Innes_Severn</v>
          </cell>
        </row>
        <row r="234">
          <cell r="H234" t="str">
            <v>Glen_Eira</v>
          </cell>
        </row>
        <row r="235">
          <cell r="H235" t="str">
            <v>Glenelg</v>
          </cell>
        </row>
        <row r="236">
          <cell r="H236" t="str">
            <v>Glenorchy</v>
          </cell>
        </row>
        <row r="237">
          <cell r="H237" t="str">
            <v>Gloucester</v>
          </cell>
        </row>
        <row r="238">
          <cell r="H238" t="str">
            <v>Gnowangerup</v>
          </cell>
        </row>
        <row r="239">
          <cell r="H239" t="str">
            <v>Gold_Coast</v>
          </cell>
        </row>
        <row r="240">
          <cell r="H240" t="str">
            <v>Golden_Plains</v>
          </cell>
        </row>
        <row r="241">
          <cell r="H241" t="str">
            <v>Goomalling</v>
          </cell>
        </row>
        <row r="242">
          <cell r="H242" t="str">
            <v>Goondiwindi</v>
          </cell>
        </row>
        <row r="243">
          <cell r="H243" t="str">
            <v>Gosford</v>
          </cell>
        </row>
        <row r="244">
          <cell r="H244" t="str">
            <v>Gosnells</v>
          </cell>
        </row>
        <row r="245">
          <cell r="H245" t="str">
            <v>Goulburn_Mulwaree</v>
          </cell>
        </row>
        <row r="246">
          <cell r="H246" t="str">
            <v>Goyder</v>
          </cell>
        </row>
        <row r="247">
          <cell r="H247" t="str">
            <v>Grant</v>
          </cell>
        </row>
        <row r="248">
          <cell r="H248" t="str">
            <v>Great_Lakes</v>
          </cell>
        </row>
        <row r="249">
          <cell r="H249" t="str">
            <v>Greater_Taree</v>
          </cell>
        </row>
        <row r="250">
          <cell r="H250" t="str">
            <v>Greater_Hume_Shire</v>
          </cell>
        </row>
        <row r="251">
          <cell r="H251" t="str">
            <v>Greater_Bendigo</v>
          </cell>
        </row>
        <row r="252">
          <cell r="H252" t="str">
            <v>Greater_Dandenong</v>
          </cell>
        </row>
        <row r="253">
          <cell r="H253" t="str">
            <v>Greater_Geelong</v>
          </cell>
        </row>
        <row r="254">
          <cell r="H254" t="str">
            <v>Greater_Shepparton</v>
          </cell>
        </row>
        <row r="255">
          <cell r="H255" t="str">
            <v>Greenough</v>
          </cell>
        </row>
        <row r="256">
          <cell r="H256" t="str">
            <v>Griffith</v>
          </cell>
        </row>
        <row r="257">
          <cell r="H257" t="str">
            <v>Gundagai</v>
          </cell>
        </row>
        <row r="258">
          <cell r="H258" t="str">
            <v>Gunnedah</v>
          </cell>
        </row>
        <row r="259">
          <cell r="H259" t="str">
            <v>Guyra</v>
          </cell>
        </row>
        <row r="260">
          <cell r="H260" t="str">
            <v>Gwydir</v>
          </cell>
        </row>
        <row r="261">
          <cell r="H261" t="str">
            <v>Halls_Creek</v>
          </cell>
        </row>
        <row r="262">
          <cell r="H262" t="str">
            <v>Hammond</v>
          </cell>
        </row>
        <row r="263">
          <cell r="H263" t="str">
            <v>Harden</v>
          </cell>
        </row>
        <row r="264">
          <cell r="H264" t="str">
            <v>Harvey</v>
          </cell>
        </row>
        <row r="265">
          <cell r="H265" t="str">
            <v>Hastings</v>
          </cell>
        </row>
        <row r="266">
          <cell r="H266" t="str">
            <v>Hawkesbury</v>
          </cell>
        </row>
        <row r="267">
          <cell r="H267" t="str">
            <v>Hay</v>
          </cell>
        </row>
        <row r="268">
          <cell r="H268" t="str">
            <v>Hepburn</v>
          </cell>
        </row>
        <row r="269">
          <cell r="H269" t="str">
            <v>Herberton</v>
          </cell>
        </row>
        <row r="270">
          <cell r="H270" t="str">
            <v>Hervey_Bay</v>
          </cell>
        </row>
        <row r="271">
          <cell r="H271" t="str">
            <v>Hinchinbrook</v>
          </cell>
        </row>
        <row r="272">
          <cell r="H272" t="str">
            <v>Hindmarsh</v>
          </cell>
        </row>
        <row r="273">
          <cell r="H273" t="str">
            <v>Hobart</v>
          </cell>
        </row>
        <row r="274">
          <cell r="H274" t="str">
            <v>Hobsons_Bay</v>
          </cell>
        </row>
        <row r="275">
          <cell r="H275" t="str">
            <v>Holroyd</v>
          </cell>
        </row>
        <row r="276">
          <cell r="H276" t="str">
            <v>Hope_Vale</v>
          </cell>
        </row>
        <row r="277">
          <cell r="H277" t="str">
            <v>Hornsby</v>
          </cell>
        </row>
        <row r="278">
          <cell r="H278" t="str">
            <v>Horsham</v>
          </cell>
        </row>
        <row r="279">
          <cell r="H279" t="str">
            <v>Hume</v>
          </cell>
        </row>
        <row r="280">
          <cell r="H280" t="str">
            <v>Hunter's_Hill</v>
          </cell>
        </row>
        <row r="281">
          <cell r="H281" t="str">
            <v>Huon_Valley</v>
          </cell>
        </row>
        <row r="282">
          <cell r="H282" t="str">
            <v>Hurstville</v>
          </cell>
        </row>
        <row r="283">
          <cell r="H283" t="str">
            <v>Iama</v>
          </cell>
        </row>
        <row r="284">
          <cell r="H284" t="str">
            <v>Ilfracombe</v>
          </cell>
        </row>
        <row r="285">
          <cell r="H285" t="str">
            <v>Indigo</v>
          </cell>
        </row>
        <row r="286">
          <cell r="H286" t="str">
            <v>Inglewood</v>
          </cell>
        </row>
        <row r="287">
          <cell r="H287" t="str">
            <v>Injinoo</v>
          </cell>
        </row>
        <row r="288">
          <cell r="H288" t="str">
            <v>Inverell</v>
          </cell>
        </row>
        <row r="289">
          <cell r="H289" t="str">
            <v>Ipswich</v>
          </cell>
        </row>
        <row r="290">
          <cell r="H290" t="str">
            <v>Irwin</v>
          </cell>
        </row>
        <row r="291">
          <cell r="H291" t="str">
            <v>Isis</v>
          </cell>
        </row>
        <row r="292">
          <cell r="H292" t="str">
            <v>Isisford</v>
          </cell>
        </row>
        <row r="293">
          <cell r="H293" t="str">
            <v>Jabiru</v>
          </cell>
        </row>
        <row r="294">
          <cell r="H294" t="str">
            <v>Jericho</v>
          </cell>
        </row>
        <row r="295">
          <cell r="H295" t="str">
            <v>Jerilderie</v>
          </cell>
        </row>
        <row r="296">
          <cell r="H296" t="str">
            <v>Jerramungup</v>
          </cell>
        </row>
        <row r="297">
          <cell r="H297" t="str">
            <v>Jilkminggan</v>
          </cell>
        </row>
        <row r="298">
          <cell r="H298" t="str">
            <v>Johnstone</v>
          </cell>
        </row>
        <row r="299">
          <cell r="H299" t="str">
            <v>Jondaryan</v>
          </cell>
        </row>
        <row r="300">
          <cell r="H300" t="str">
            <v>Joondalup</v>
          </cell>
        </row>
        <row r="301">
          <cell r="H301" t="str">
            <v>Junee</v>
          </cell>
        </row>
        <row r="302">
          <cell r="H302" t="str">
            <v>Kalamunda</v>
          </cell>
        </row>
        <row r="303">
          <cell r="H303" t="str">
            <v>Kalgoorlie_Boulder</v>
          </cell>
        </row>
        <row r="304">
          <cell r="H304" t="str">
            <v>Kangaroo_Island</v>
          </cell>
        </row>
        <row r="305">
          <cell r="H305" t="str">
            <v>Karoonda_East_Murray</v>
          </cell>
        </row>
        <row r="306">
          <cell r="H306" t="str">
            <v>Katanning</v>
          </cell>
        </row>
        <row r="307">
          <cell r="H307" t="str">
            <v>Katherine</v>
          </cell>
        </row>
        <row r="308">
          <cell r="H308" t="str">
            <v>Kellerberrin</v>
          </cell>
        </row>
        <row r="309">
          <cell r="H309" t="str">
            <v>Kempsey</v>
          </cell>
        </row>
        <row r="310">
          <cell r="H310" t="str">
            <v>Kent</v>
          </cell>
        </row>
        <row r="311">
          <cell r="H311" t="str">
            <v>Kentish</v>
          </cell>
        </row>
        <row r="312">
          <cell r="H312" t="str">
            <v>Kiama</v>
          </cell>
        </row>
        <row r="313">
          <cell r="H313" t="str">
            <v>Kilcoy</v>
          </cell>
        </row>
        <row r="314">
          <cell r="H314" t="str">
            <v>Kilkivan</v>
          </cell>
        </row>
        <row r="315">
          <cell r="H315" t="str">
            <v>Kimba</v>
          </cell>
        </row>
        <row r="316">
          <cell r="H316" t="str">
            <v>King_Island</v>
          </cell>
        </row>
        <row r="317">
          <cell r="H317" t="str">
            <v>Kingaroy</v>
          </cell>
        </row>
        <row r="318">
          <cell r="H318" t="str">
            <v>Kingborough</v>
          </cell>
        </row>
        <row r="319">
          <cell r="H319" t="str">
            <v>Kingston</v>
          </cell>
        </row>
        <row r="320">
          <cell r="H320" t="str">
            <v>Knox</v>
          </cell>
        </row>
        <row r="321">
          <cell r="H321" t="str">
            <v>Kogarah</v>
          </cell>
        </row>
        <row r="322">
          <cell r="H322" t="str">
            <v>Kojonup</v>
          </cell>
        </row>
        <row r="323">
          <cell r="H323" t="str">
            <v>Kolan</v>
          </cell>
        </row>
        <row r="324">
          <cell r="H324" t="str">
            <v>Kondinin</v>
          </cell>
        </row>
        <row r="325">
          <cell r="H325" t="str">
            <v>Koorda</v>
          </cell>
        </row>
        <row r="326">
          <cell r="H326" t="str">
            <v>Kowanyama</v>
          </cell>
        </row>
        <row r="327">
          <cell r="H327" t="str">
            <v>Kubin</v>
          </cell>
        </row>
        <row r="328">
          <cell r="H328" t="str">
            <v>Kulin</v>
          </cell>
        </row>
        <row r="329">
          <cell r="H329" t="str">
            <v>Kunbarllanjnja</v>
          </cell>
        </row>
        <row r="330">
          <cell r="H330" t="str">
            <v>Ku_ring_gai</v>
          </cell>
        </row>
        <row r="331">
          <cell r="H331" t="str">
            <v>Kwinana</v>
          </cell>
        </row>
        <row r="332">
          <cell r="H332" t="str">
            <v>Kyogle</v>
          </cell>
        </row>
        <row r="333">
          <cell r="H333" t="str">
            <v>Lachlan</v>
          </cell>
        </row>
        <row r="334">
          <cell r="H334" t="str">
            <v>Laidley</v>
          </cell>
        </row>
        <row r="335">
          <cell r="H335" t="str">
            <v>Lajamanu</v>
          </cell>
        </row>
        <row r="336">
          <cell r="H336" t="str">
            <v>Lake_Macquarie</v>
          </cell>
        </row>
        <row r="337">
          <cell r="H337" t="str">
            <v>Lake_Grace</v>
          </cell>
        </row>
        <row r="338">
          <cell r="H338" t="str">
            <v>Lane_Cove</v>
          </cell>
        </row>
        <row r="339">
          <cell r="H339" t="str">
            <v>Latrobe</v>
          </cell>
        </row>
        <row r="340">
          <cell r="H340" t="str">
            <v>Launceston</v>
          </cell>
        </row>
        <row r="341">
          <cell r="H341" t="str">
            <v>Laverton</v>
          </cell>
        </row>
        <row r="342">
          <cell r="H342" t="str">
            <v>Le_Hunte</v>
          </cell>
        </row>
        <row r="343">
          <cell r="H343" t="str">
            <v>Leeton</v>
          </cell>
        </row>
        <row r="344">
          <cell r="H344" t="str">
            <v>Leichhardt</v>
          </cell>
        </row>
        <row r="345">
          <cell r="H345" t="str">
            <v>Leonora</v>
          </cell>
        </row>
        <row r="346">
          <cell r="H346" t="str">
            <v>Light</v>
          </cell>
        </row>
        <row r="347">
          <cell r="H347" t="str">
            <v>Lismore</v>
          </cell>
        </row>
        <row r="348">
          <cell r="H348" t="str">
            <v>Litchfield</v>
          </cell>
        </row>
        <row r="349">
          <cell r="H349" t="str">
            <v>Lithgow</v>
          </cell>
        </row>
        <row r="350">
          <cell r="H350" t="str">
            <v>Liverpool</v>
          </cell>
        </row>
        <row r="351">
          <cell r="H351" t="str">
            <v>Liverpool_Plains</v>
          </cell>
        </row>
        <row r="352">
          <cell r="H352" t="str">
            <v>Livingstone</v>
          </cell>
        </row>
        <row r="353">
          <cell r="H353" t="str">
            <v>Lockhart</v>
          </cell>
        </row>
        <row r="354">
          <cell r="H354" t="str">
            <v>Lockhart_River</v>
          </cell>
        </row>
        <row r="355">
          <cell r="H355" t="str">
            <v>Loddon</v>
          </cell>
        </row>
        <row r="356">
          <cell r="H356" t="str">
            <v>Logan</v>
          </cell>
        </row>
        <row r="357">
          <cell r="H357" t="str">
            <v>Longreach</v>
          </cell>
        </row>
        <row r="358">
          <cell r="H358" t="str">
            <v>Lower_Eyre_Peninsula</v>
          </cell>
        </row>
        <row r="359">
          <cell r="H359" t="str">
            <v>Loxton_Waikerie</v>
          </cell>
        </row>
        <row r="360">
          <cell r="H360" t="str">
            <v>Ltyentye_Purte</v>
          </cell>
        </row>
        <row r="361">
          <cell r="H361" t="str">
            <v>Mabuiag</v>
          </cell>
        </row>
        <row r="362">
          <cell r="H362" t="str">
            <v>Macedon_Ranges</v>
          </cell>
        </row>
        <row r="363">
          <cell r="H363" t="str">
            <v>Mackay</v>
          </cell>
        </row>
        <row r="364">
          <cell r="H364" t="str">
            <v>Maitland</v>
          </cell>
        </row>
        <row r="365">
          <cell r="H365" t="str">
            <v>Mallala</v>
          </cell>
        </row>
        <row r="366">
          <cell r="H366" t="str">
            <v>Mandurah</v>
          </cell>
        </row>
        <row r="367">
          <cell r="H367" t="str">
            <v>Manjimup</v>
          </cell>
        </row>
        <row r="368">
          <cell r="H368" t="str">
            <v>Manly</v>
          </cell>
        </row>
        <row r="369">
          <cell r="H369" t="str">
            <v>Manningham</v>
          </cell>
        </row>
        <row r="370">
          <cell r="H370" t="str">
            <v>Mansfield</v>
          </cell>
        </row>
        <row r="371">
          <cell r="H371" t="str">
            <v>Mapoon</v>
          </cell>
        </row>
        <row r="372">
          <cell r="H372" t="str">
            <v>Maralinga_Tjarutja</v>
          </cell>
        </row>
        <row r="373">
          <cell r="H373" t="str">
            <v>Mareeba</v>
          </cell>
        </row>
        <row r="374">
          <cell r="H374" t="str">
            <v>Maribyrnong</v>
          </cell>
        </row>
        <row r="375">
          <cell r="H375" t="str">
            <v>Marion</v>
          </cell>
        </row>
        <row r="376">
          <cell r="H376" t="str">
            <v>Marngarr</v>
          </cell>
        </row>
        <row r="377">
          <cell r="H377" t="str">
            <v>Maroochy</v>
          </cell>
        </row>
        <row r="378">
          <cell r="H378" t="str">
            <v>Maroondah</v>
          </cell>
        </row>
        <row r="379">
          <cell r="H379" t="str">
            <v>Marrickville</v>
          </cell>
        </row>
        <row r="380">
          <cell r="H380" t="str">
            <v>Maryborough</v>
          </cell>
        </row>
        <row r="381">
          <cell r="H381" t="str">
            <v>Mataranka</v>
          </cell>
        </row>
        <row r="382">
          <cell r="H382" t="str">
            <v>McKinlay</v>
          </cell>
        </row>
        <row r="383">
          <cell r="H383" t="str">
            <v>Meander_Valley</v>
          </cell>
        </row>
        <row r="384">
          <cell r="H384" t="str">
            <v>Meekatharra</v>
          </cell>
        </row>
        <row r="385">
          <cell r="H385" t="str">
            <v>Melbourne</v>
          </cell>
        </row>
        <row r="386">
          <cell r="H386" t="str">
            <v>Melton</v>
          </cell>
        </row>
        <row r="387">
          <cell r="H387" t="str">
            <v>Melville</v>
          </cell>
        </row>
        <row r="388">
          <cell r="H388" t="str">
            <v>Menzies</v>
          </cell>
        </row>
        <row r="389">
          <cell r="H389" t="str">
            <v>Mer</v>
          </cell>
        </row>
        <row r="390">
          <cell r="H390" t="str">
            <v>Merredin</v>
          </cell>
        </row>
        <row r="391">
          <cell r="H391" t="str">
            <v>Mid_Murray</v>
          </cell>
        </row>
        <row r="392">
          <cell r="H392" t="str">
            <v>Mid_Western_Regional</v>
          </cell>
        </row>
        <row r="393">
          <cell r="H393" t="str">
            <v>Mildura</v>
          </cell>
        </row>
        <row r="394">
          <cell r="H394" t="str">
            <v>Millmerran</v>
          </cell>
        </row>
        <row r="395">
          <cell r="H395" t="str">
            <v>Mingenew</v>
          </cell>
        </row>
        <row r="396">
          <cell r="H396" t="str">
            <v>Mirani</v>
          </cell>
        </row>
        <row r="397">
          <cell r="H397" t="str">
            <v>Miriam_Vale</v>
          </cell>
        </row>
        <row r="398">
          <cell r="H398" t="str">
            <v>Mitcham</v>
          </cell>
        </row>
        <row r="399">
          <cell r="H399" t="str">
            <v>Mitchell</v>
          </cell>
        </row>
        <row r="400">
          <cell r="H400" t="str">
            <v>Moira</v>
          </cell>
        </row>
        <row r="401">
          <cell r="H401" t="str">
            <v>Monash</v>
          </cell>
        </row>
        <row r="402">
          <cell r="H402" t="str">
            <v>Monto</v>
          </cell>
        </row>
        <row r="403">
          <cell r="H403" t="str">
            <v>Moonee_Valley</v>
          </cell>
        </row>
        <row r="404">
          <cell r="H404" t="str">
            <v>Moora</v>
          </cell>
        </row>
        <row r="405">
          <cell r="H405" t="str">
            <v>Moorabool</v>
          </cell>
        </row>
        <row r="406">
          <cell r="H406" t="str">
            <v>Morawa</v>
          </cell>
        </row>
        <row r="407">
          <cell r="H407" t="str">
            <v>Moree_Plains</v>
          </cell>
        </row>
        <row r="408">
          <cell r="H408" t="str">
            <v>Moreland</v>
          </cell>
        </row>
        <row r="409">
          <cell r="H409" t="str">
            <v>Mornington_Peninsula</v>
          </cell>
        </row>
        <row r="410">
          <cell r="H410" t="str">
            <v>Mornington</v>
          </cell>
        </row>
        <row r="411">
          <cell r="H411" t="str">
            <v>Mosman</v>
          </cell>
        </row>
        <row r="412">
          <cell r="H412" t="str">
            <v>Mosman_Park</v>
          </cell>
        </row>
        <row r="413">
          <cell r="H413" t="str">
            <v>Mount_Alexander</v>
          </cell>
        </row>
        <row r="414">
          <cell r="H414" t="str">
            <v>Mount_Isa</v>
          </cell>
        </row>
        <row r="415">
          <cell r="H415" t="str">
            <v>Mount_Morgan</v>
          </cell>
        </row>
        <row r="416">
          <cell r="H416" t="str">
            <v>Mount_Barker</v>
          </cell>
        </row>
        <row r="417">
          <cell r="H417" t="str">
            <v>Mount_Gambier</v>
          </cell>
        </row>
        <row r="418">
          <cell r="H418" t="str">
            <v>Mount_Remarkable</v>
          </cell>
        </row>
        <row r="419">
          <cell r="H419" t="str">
            <v>Mount_Magnet</v>
          </cell>
        </row>
        <row r="420">
          <cell r="H420" t="str">
            <v>Mount_Marshall</v>
          </cell>
        </row>
        <row r="421">
          <cell r="H421" t="str">
            <v>Moyne</v>
          </cell>
        </row>
        <row r="422">
          <cell r="H422" t="str">
            <v>Mukinbudin</v>
          </cell>
        </row>
        <row r="423">
          <cell r="H423" t="str">
            <v>Mullewa</v>
          </cell>
        </row>
        <row r="424">
          <cell r="H424" t="str">
            <v>Mundaring</v>
          </cell>
        </row>
        <row r="425">
          <cell r="H425" t="str">
            <v>Mundubbera</v>
          </cell>
        </row>
        <row r="426">
          <cell r="H426" t="str">
            <v>Murchison</v>
          </cell>
        </row>
        <row r="427">
          <cell r="H427" t="str">
            <v>Murgon</v>
          </cell>
        </row>
        <row r="428">
          <cell r="H428" t="str">
            <v>Murilla</v>
          </cell>
        </row>
        <row r="429">
          <cell r="H429" t="str">
            <v>Murray</v>
          </cell>
        </row>
        <row r="430">
          <cell r="H430" t="str">
            <v>Murray_Bridge</v>
          </cell>
        </row>
        <row r="431">
          <cell r="H431" t="str">
            <v>Murrindindi</v>
          </cell>
        </row>
        <row r="432">
          <cell r="H432" t="str">
            <v>Murrumbidgee</v>
          </cell>
        </row>
        <row r="433">
          <cell r="H433" t="str">
            <v>Murweh</v>
          </cell>
        </row>
        <row r="434">
          <cell r="H434" t="str">
            <v>Muswellbrook</v>
          </cell>
        </row>
        <row r="435">
          <cell r="H435" t="str">
            <v>Nambucca</v>
          </cell>
        </row>
        <row r="436">
          <cell r="H436" t="str">
            <v>Nanango</v>
          </cell>
        </row>
        <row r="437">
          <cell r="H437" t="str">
            <v>Nannup</v>
          </cell>
        </row>
        <row r="438">
          <cell r="H438" t="str">
            <v>Napranum</v>
          </cell>
        </row>
        <row r="439">
          <cell r="H439" t="str">
            <v>Naracoorte_and_Lucindale</v>
          </cell>
        </row>
        <row r="440">
          <cell r="H440" t="str">
            <v>Narembeen</v>
          </cell>
        </row>
        <row r="441">
          <cell r="H441" t="str">
            <v>Narrabri</v>
          </cell>
        </row>
        <row r="442">
          <cell r="H442" t="str">
            <v>Narrandera</v>
          </cell>
        </row>
        <row r="443">
          <cell r="H443" t="str">
            <v>Narrogin</v>
          </cell>
        </row>
        <row r="444">
          <cell r="H444" t="str">
            <v>Narromine</v>
          </cell>
        </row>
        <row r="445">
          <cell r="H445" t="str">
            <v>Nauiyu_Nambiyu</v>
          </cell>
        </row>
        <row r="446">
          <cell r="H446" t="str">
            <v>Nebo</v>
          </cell>
        </row>
        <row r="447">
          <cell r="H447" t="str">
            <v>Nedlands</v>
          </cell>
        </row>
        <row r="448">
          <cell r="H448" t="str">
            <v>New_Mapoon</v>
          </cell>
        </row>
        <row r="449">
          <cell r="H449" t="str">
            <v>Newcastle</v>
          </cell>
        </row>
        <row r="450">
          <cell r="H450" t="str">
            <v>Ngaanyatjarraku</v>
          </cell>
        </row>
        <row r="451">
          <cell r="H451" t="str">
            <v>Nillumbik</v>
          </cell>
        </row>
        <row r="452">
          <cell r="H452" t="str">
            <v>Noosa</v>
          </cell>
        </row>
        <row r="453">
          <cell r="H453" t="str">
            <v>North_Sydney</v>
          </cell>
        </row>
        <row r="454">
          <cell r="H454" t="str">
            <v>Northam</v>
          </cell>
        </row>
        <row r="455">
          <cell r="H455" t="str">
            <v>Northampton</v>
          </cell>
        </row>
        <row r="456">
          <cell r="H456" t="str">
            <v>Northern_Grampians</v>
          </cell>
        </row>
        <row r="457">
          <cell r="H457" t="str">
            <v>Northern_Areas</v>
          </cell>
        </row>
        <row r="458">
          <cell r="H458" t="str">
            <v>Northern_Midlands</v>
          </cell>
        </row>
        <row r="459">
          <cell r="H459" t="str">
            <v>Norwood_Payneham_St_Peters</v>
          </cell>
        </row>
        <row r="460">
          <cell r="H460" t="str">
            <v>Numbulwar_Numburindi</v>
          </cell>
        </row>
        <row r="461">
          <cell r="H461" t="str">
            <v>Nungarin</v>
          </cell>
        </row>
        <row r="462">
          <cell r="H462" t="str">
            <v>Nyirranggulung_Mardrulk_Ngadberre</v>
          </cell>
        </row>
        <row r="463">
          <cell r="H463" t="str">
            <v>Oberon</v>
          </cell>
        </row>
        <row r="464">
          <cell r="H464" t="str">
            <v>Onkaparinga</v>
          </cell>
        </row>
        <row r="465">
          <cell r="H465" t="str">
            <v>Orange</v>
          </cell>
        </row>
        <row r="466">
          <cell r="H466" t="str">
            <v>Orroroo_Carrieton</v>
          </cell>
        </row>
        <row r="467">
          <cell r="H467" t="str">
            <v>Palerang</v>
          </cell>
        </row>
        <row r="468">
          <cell r="H468" t="str">
            <v>Palm_Island</v>
          </cell>
        </row>
        <row r="469">
          <cell r="H469" t="str">
            <v>Palmerston</v>
          </cell>
        </row>
        <row r="470">
          <cell r="H470" t="str">
            <v>Parkes</v>
          </cell>
        </row>
        <row r="471">
          <cell r="H471" t="str">
            <v>Paroo</v>
          </cell>
        </row>
        <row r="472">
          <cell r="H472" t="str">
            <v>Parramatta</v>
          </cell>
        </row>
        <row r="473">
          <cell r="H473" t="str">
            <v>Peak_Downs</v>
          </cell>
        </row>
        <row r="474">
          <cell r="H474" t="str">
            <v>Penrith</v>
          </cell>
        </row>
        <row r="475">
          <cell r="H475" t="str">
            <v>Peppermint_Grove</v>
          </cell>
        </row>
        <row r="476">
          <cell r="H476" t="str">
            <v>Perenjori</v>
          </cell>
        </row>
        <row r="477">
          <cell r="H477" t="str">
            <v>Perry</v>
          </cell>
        </row>
        <row r="478">
          <cell r="H478" t="str">
            <v>Perth</v>
          </cell>
        </row>
        <row r="479">
          <cell r="H479" t="str">
            <v>Peterborough</v>
          </cell>
        </row>
        <row r="480">
          <cell r="H480" t="str">
            <v>Pine_Rivers</v>
          </cell>
        </row>
        <row r="481">
          <cell r="H481" t="str">
            <v>Pine_Creek</v>
          </cell>
        </row>
        <row r="482">
          <cell r="H482" t="str">
            <v>Pingelly</v>
          </cell>
        </row>
        <row r="483">
          <cell r="H483" t="str">
            <v>Pittsworth</v>
          </cell>
        </row>
        <row r="484">
          <cell r="H484" t="str">
            <v>Pittwater</v>
          </cell>
        </row>
        <row r="485">
          <cell r="H485" t="str">
            <v>Plantagenet</v>
          </cell>
        </row>
        <row r="486">
          <cell r="H486" t="str">
            <v>Playford</v>
          </cell>
        </row>
        <row r="487">
          <cell r="H487" t="str">
            <v>Pormpuraaw</v>
          </cell>
        </row>
        <row r="488">
          <cell r="H488" t="str">
            <v>Port_Stephens</v>
          </cell>
        </row>
        <row r="489">
          <cell r="H489" t="str">
            <v>Port_Phillip</v>
          </cell>
        </row>
        <row r="490">
          <cell r="H490" t="str">
            <v>Port_Adelaide_Enfield</v>
          </cell>
        </row>
        <row r="491">
          <cell r="H491" t="str">
            <v>Port_Augusta</v>
          </cell>
        </row>
        <row r="492">
          <cell r="H492" t="str">
            <v>Port_Lincoln</v>
          </cell>
        </row>
        <row r="493">
          <cell r="H493" t="str">
            <v>Port_Pirie_City_and_Dists</v>
          </cell>
        </row>
        <row r="494">
          <cell r="H494" t="str">
            <v>Port_Hedland</v>
          </cell>
        </row>
        <row r="495">
          <cell r="H495" t="str">
            <v>Poruma</v>
          </cell>
        </row>
        <row r="496">
          <cell r="H496" t="str">
            <v>Prospect</v>
          </cell>
        </row>
        <row r="497">
          <cell r="H497" t="str">
            <v>Pyrenees</v>
          </cell>
        </row>
        <row r="498">
          <cell r="H498" t="str">
            <v>Quairading</v>
          </cell>
        </row>
        <row r="499">
          <cell r="H499" t="str">
            <v>Queanbeyan</v>
          </cell>
        </row>
        <row r="500">
          <cell r="H500" t="str">
            <v>Queenscliffe</v>
          </cell>
        </row>
        <row r="501">
          <cell r="H501" t="str">
            <v>Quilpie</v>
          </cell>
        </row>
        <row r="502">
          <cell r="H502" t="str">
            <v>Randwick</v>
          </cell>
        </row>
        <row r="503">
          <cell r="H503" t="str">
            <v>Ravensthorpe</v>
          </cell>
        </row>
        <row r="504">
          <cell r="H504" t="str">
            <v>Redcliffe</v>
          </cell>
        </row>
        <row r="505">
          <cell r="H505" t="str">
            <v>Redland</v>
          </cell>
        </row>
        <row r="506">
          <cell r="H506" t="str">
            <v>Renmark_Paringa</v>
          </cell>
        </row>
        <row r="507">
          <cell r="H507" t="str">
            <v>Richmond_Valley</v>
          </cell>
        </row>
        <row r="508">
          <cell r="H508" t="str">
            <v>Richmond</v>
          </cell>
        </row>
        <row r="509">
          <cell r="H509" t="str">
            <v>Robe</v>
          </cell>
        </row>
        <row r="510">
          <cell r="H510" t="str">
            <v>Rockdale</v>
          </cell>
        </row>
        <row r="511">
          <cell r="H511" t="str">
            <v>Rockhampton</v>
          </cell>
        </row>
        <row r="512">
          <cell r="H512" t="str">
            <v>Rockingham</v>
          </cell>
        </row>
        <row r="513">
          <cell r="H513" t="str">
            <v>Roebourne</v>
          </cell>
        </row>
        <row r="514">
          <cell r="H514" t="str">
            <v>Roma</v>
          </cell>
        </row>
        <row r="515">
          <cell r="H515" t="str">
            <v>Rosalie</v>
          </cell>
        </row>
        <row r="516">
          <cell r="H516" t="str">
            <v>Roxby_Downs</v>
          </cell>
        </row>
        <row r="517">
          <cell r="H517" t="str">
            <v>Ryde</v>
          </cell>
        </row>
        <row r="518">
          <cell r="H518" t="str">
            <v>Saibai</v>
          </cell>
        </row>
        <row r="519">
          <cell r="H519" t="str">
            <v>Salisbury</v>
          </cell>
        </row>
        <row r="520">
          <cell r="H520" t="str">
            <v>Sandstone</v>
          </cell>
        </row>
        <row r="521">
          <cell r="H521" t="str">
            <v>Sarina</v>
          </cell>
        </row>
        <row r="522">
          <cell r="H522" t="str">
            <v>Seisia</v>
          </cell>
        </row>
        <row r="523">
          <cell r="H523" t="str">
            <v>Serpentine_Jarrahdale</v>
          </cell>
        </row>
        <row r="524">
          <cell r="H524" t="str">
            <v>Shark_Bay</v>
          </cell>
        </row>
        <row r="525">
          <cell r="H525" t="str">
            <v>Shellharbour</v>
          </cell>
        </row>
        <row r="526">
          <cell r="H526" t="str">
            <v>Shoalhaven</v>
          </cell>
        </row>
        <row r="527">
          <cell r="H527" t="str">
            <v>Singleton</v>
          </cell>
        </row>
        <row r="528">
          <cell r="H528" t="str">
            <v>Snowy_River</v>
          </cell>
        </row>
        <row r="529">
          <cell r="H529" t="str">
            <v>Sorell</v>
          </cell>
        </row>
        <row r="530">
          <cell r="H530" t="str">
            <v>South_Gippsland</v>
          </cell>
        </row>
        <row r="531">
          <cell r="H531" t="str">
            <v>South_Perth</v>
          </cell>
        </row>
        <row r="532">
          <cell r="H532" t="str">
            <v>Southern_Grampians</v>
          </cell>
        </row>
        <row r="533">
          <cell r="H533" t="str">
            <v>Southern_Mallee</v>
          </cell>
        </row>
        <row r="534">
          <cell r="H534" t="str">
            <v>Southern_Midlands</v>
          </cell>
        </row>
        <row r="535">
          <cell r="H535" t="str">
            <v>Southern</v>
          </cell>
        </row>
        <row r="536">
          <cell r="H536" t="str">
            <v>St_Pauls</v>
          </cell>
        </row>
        <row r="537">
          <cell r="H537" t="str">
            <v>Stanthorpe</v>
          </cell>
        </row>
        <row r="538">
          <cell r="H538" t="str">
            <v>Stirling</v>
          </cell>
        </row>
        <row r="539">
          <cell r="H539" t="str">
            <v>Stonnington</v>
          </cell>
        </row>
        <row r="540">
          <cell r="H540" t="str">
            <v>Strathbogie</v>
          </cell>
        </row>
        <row r="541">
          <cell r="H541" t="str">
            <v>Strathfield</v>
          </cell>
        </row>
        <row r="542">
          <cell r="H542" t="str">
            <v>Streaky_Bay</v>
          </cell>
        </row>
        <row r="543">
          <cell r="H543" t="str">
            <v>Subiaco</v>
          </cell>
        </row>
        <row r="544">
          <cell r="H544" t="str">
            <v>Surf_Coast</v>
          </cell>
        </row>
        <row r="545">
          <cell r="H545" t="str">
            <v>Sutherland_Shire</v>
          </cell>
        </row>
        <row r="546">
          <cell r="H546" t="str">
            <v>Swan_Hill</v>
          </cell>
        </row>
        <row r="547">
          <cell r="H547" t="str">
            <v>Swan</v>
          </cell>
        </row>
        <row r="548">
          <cell r="H548" t="str">
            <v>Sydney</v>
          </cell>
        </row>
        <row r="549">
          <cell r="H549" t="str">
            <v>Tambellup</v>
          </cell>
        </row>
        <row r="550">
          <cell r="H550" t="str">
            <v>Tambo</v>
          </cell>
        </row>
        <row r="551">
          <cell r="H551" t="str">
            <v>Tammin</v>
          </cell>
        </row>
        <row r="552">
          <cell r="H552" t="str">
            <v>Tamworth_Regional</v>
          </cell>
        </row>
        <row r="553">
          <cell r="H553" t="str">
            <v>Tapatjatjaka</v>
          </cell>
        </row>
        <row r="554">
          <cell r="H554" t="str">
            <v>Tara</v>
          </cell>
        </row>
        <row r="555">
          <cell r="H555" t="str">
            <v>Taroom</v>
          </cell>
        </row>
        <row r="556">
          <cell r="H556" t="str">
            <v>Tasman</v>
          </cell>
        </row>
        <row r="557">
          <cell r="H557" t="str">
            <v>Tatiara</v>
          </cell>
        </row>
        <row r="558">
          <cell r="H558" t="str">
            <v>Tea_Tree_Gully</v>
          </cell>
        </row>
        <row r="559">
          <cell r="H559" t="str">
            <v>Temora</v>
          </cell>
        </row>
        <row r="560">
          <cell r="H560" t="str">
            <v>Tennant_Creek</v>
          </cell>
        </row>
        <row r="561">
          <cell r="H561" t="str">
            <v>Tenterfield</v>
          </cell>
        </row>
        <row r="562">
          <cell r="H562" t="str">
            <v>Thamarrurr</v>
          </cell>
        </row>
        <row r="563">
          <cell r="H563" t="str">
            <v>The_Coorong</v>
          </cell>
        </row>
        <row r="564">
          <cell r="H564" t="str">
            <v>Three_Springs</v>
          </cell>
        </row>
        <row r="565">
          <cell r="H565" t="str">
            <v>Thuringowa</v>
          </cell>
        </row>
        <row r="566">
          <cell r="H566" t="str">
            <v>Tiaro</v>
          </cell>
        </row>
        <row r="567">
          <cell r="H567" t="str">
            <v>Timber_Creek</v>
          </cell>
        </row>
        <row r="568">
          <cell r="H568" t="str">
            <v>Tiwi_Islands</v>
          </cell>
        </row>
        <row r="569">
          <cell r="H569" t="str">
            <v>Toodyay</v>
          </cell>
        </row>
        <row r="570">
          <cell r="H570" t="str">
            <v>Toowoomba</v>
          </cell>
        </row>
        <row r="571">
          <cell r="H571" t="str">
            <v>Torres</v>
          </cell>
        </row>
        <row r="572">
          <cell r="H572" t="str">
            <v>Townsville</v>
          </cell>
        </row>
        <row r="573">
          <cell r="H573" t="str">
            <v>Towong</v>
          </cell>
        </row>
        <row r="574">
          <cell r="H574" t="str">
            <v>Trayning</v>
          </cell>
        </row>
        <row r="575">
          <cell r="H575" t="str">
            <v>Tumbarumba</v>
          </cell>
        </row>
        <row r="576">
          <cell r="H576" t="str">
            <v>Tumby_Bay</v>
          </cell>
        </row>
        <row r="577">
          <cell r="H577" t="str">
            <v>Tumut_Shire</v>
          </cell>
        </row>
        <row r="578">
          <cell r="H578" t="str">
            <v>Tweed</v>
          </cell>
        </row>
        <row r="579">
          <cell r="H579" t="str">
            <v>Ugar</v>
          </cell>
        </row>
        <row r="580">
          <cell r="H580" t="str">
            <v>Umagico</v>
          </cell>
        </row>
        <row r="581">
          <cell r="H581" t="str">
            <v>Unincorp._Other_Territories</v>
          </cell>
        </row>
        <row r="582">
          <cell r="H582" t="str">
            <v>Unincorporated_NSW</v>
          </cell>
        </row>
        <row r="583">
          <cell r="H583" t="str">
            <v>Unincorporated_Vic</v>
          </cell>
        </row>
        <row r="584">
          <cell r="H584" t="str">
            <v>Unincorporated_Qld</v>
          </cell>
        </row>
        <row r="585">
          <cell r="H585" t="str">
            <v>Unincorporated_SA</v>
          </cell>
        </row>
        <row r="586">
          <cell r="H586" t="str">
            <v>Unincorporated_WA</v>
          </cell>
        </row>
        <row r="587">
          <cell r="H587" t="str">
            <v>Unincorporated_TAS</v>
          </cell>
        </row>
        <row r="588">
          <cell r="H588" t="str">
            <v>Unincorporated_NT</v>
          </cell>
        </row>
        <row r="589">
          <cell r="H589" t="str">
            <v>Unincorporated_ACT</v>
          </cell>
        </row>
        <row r="590">
          <cell r="H590" t="str">
            <v>Unley</v>
          </cell>
        </row>
        <row r="591">
          <cell r="H591" t="str">
            <v>Upper_Hunter_Shire</v>
          </cell>
        </row>
        <row r="592">
          <cell r="H592" t="str">
            <v>Upper_Lachlan</v>
          </cell>
        </row>
        <row r="593">
          <cell r="H593" t="str">
            <v>Upper_Gascoyne</v>
          </cell>
        </row>
        <row r="594">
          <cell r="H594" t="str">
            <v>Uralla</v>
          </cell>
        </row>
        <row r="595">
          <cell r="H595" t="str">
            <v>Urana</v>
          </cell>
        </row>
        <row r="596">
          <cell r="H596" t="str">
            <v>Victor_Harbor</v>
          </cell>
        </row>
        <row r="597">
          <cell r="H597" t="str">
            <v>Victoria_Park</v>
          </cell>
        </row>
        <row r="598">
          <cell r="H598" t="str">
            <v>Victoria_Plains</v>
          </cell>
        </row>
        <row r="599">
          <cell r="H599" t="str">
            <v>Vincent</v>
          </cell>
        </row>
        <row r="600">
          <cell r="H600" t="str">
            <v>Wagga_Wagga</v>
          </cell>
        </row>
        <row r="601">
          <cell r="H601" t="str">
            <v>Waggamba</v>
          </cell>
        </row>
        <row r="602">
          <cell r="H602" t="str">
            <v>Wagin</v>
          </cell>
        </row>
        <row r="603">
          <cell r="H603" t="str">
            <v>Wakefield</v>
          </cell>
        </row>
        <row r="604">
          <cell r="H604" t="str">
            <v>Wakool</v>
          </cell>
        </row>
        <row r="605">
          <cell r="H605" t="str">
            <v>Walangeri_Ngumpinku</v>
          </cell>
        </row>
        <row r="606">
          <cell r="H606" t="str">
            <v>Walcha</v>
          </cell>
        </row>
        <row r="607">
          <cell r="H607" t="str">
            <v>Walgett</v>
          </cell>
        </row>
        <row r="608">
          <cell r="H608" t="str">
            <v>Walkerville</v>
          </cell>
        </row>
        <row r="609">
          <cell r="H609" t="str">
            <v>Wallace_Rockhole</v>
          </cell>
        </row>
        <row r="610">
          <cell r="H610" t="str">
            <v>Wambo</v>
          </cell>
        </row>
        <row r="611">
          <cell r="H611" t="str">
            <v>Wandering</v>
          </cell>
        </row>
        <row r="612">
          <cell r="H612" t="str">
            <v>Wangaratta</v>
          </cell>
        </row>
        <row r="613">
          <cell r="H613" t="str">
            <v>Wanneroo</v>
          </cell>
        </row>
        <row r="614">
          <cell r="H614" t="str">
            <v>Waratah_Wynyard</v>
          </cell>
        </row>
        <row r="615">
          <cell r="H615" t="str">
            <v>Waroona</v>
          </cell>
        </row>
        <row r="616">
          <cell r="H616" t="str">
            <v>Warraber</v>
          </cell>
        </row>
        <row r="617">
          <cell r="H617" t="str">
            <v>Warren</v>
          </cell>
        </row>
        <row r="618">
          <cell r="H618" t="str">
            <v>Warringah</v>
          </cell>
        </row>
        <row r="619">
          <cell r="H619" t="str">
            <v>Warrnambool</v>
          </cell>
        </row>
        <row r="620">
          <cell r="H620" t="str">
            <v>Warroo</v>
          </cell>
        </row>
        <row r="621">
          <cell r="H621" t="str">
            <v>Warrumbungle_Shire</v>
          </cell>
        </row>
        <row r="622">
          <cell r="H622" t="str">
            <v>Warwick</v>
          </cell>
        </row>
        <row r="623">
          <cell r="H623" t="str">
            <v>Watiyawanu</v>
          </cell>
        </row>
        <row r="624">
          <cell r="H624" t="str">
            <v>Wattle_Range</v>
          </cell>
        </row>
        <row r="625">
          <cell r="H625" t="str">
            <v>Waverley</v>
          </cell>
        </row>
        <row r="626">
          <cell r="H626" t="str">
            <v>Weddin</v>
          </cell>
        </row>
        <row r="627">
          <cell r="H627" t="str">
            <v>Weipa</v>
          </cell>
        </row>
        <row r="628">
          <cell r="H628" t="str">
            <v>Wellington</v>
          </cell>
        </row>
        <row r="629">
          <cell r="H629" t="str">
            <v>Wentworth</v>
          </cell>
        </row>
        <row r="630">
          <cell r="H630" t="str">
            <v>West_Wimmera</v>
          </cell>
        </row>
        <row r="631">
          <cell r="H631" t="str">
            <v>West_Torrens</v>
          </cell>
        </row>
        <row r="632">
          <cell r="H632" t="str">
            <v>West_Arthur</v>
          </cell>
        </row>
        <row r="633">
          <cell r="H633" t="str">
            <v>West_Coast</v>
          </cell>
        </row>
        <row r="634">
          <cell r="H634" t="str">
            <v>West_Tamar</v>
          </cell>
        </row>
        <row r="635">
          <cell r="H635" t="str">
            <v>Westonia</v>
          </cell>
        </row>
        <row r="636">
          <cell r="H636" t="str">
            <v>Whitehorse</v>
          </cell>
        </row>
        <row r="637">
          <cell r="H637" t="str">
            <v>Whitsunday</v>
          </cell>
        </row>
        <row r="638">
          <cell r="H638" t="str">
            <v>Whittlesea</v>
          </cell>
        </row>
        <row r="639">
          <cell r="H639" t="str">
            <v>Whyalla</v>
          </cell>
        </row>
        <row r="640">
          <cell r="H640" t="str">
            <v>Wickepin</v>
          </cell>
        </row>
        <row r="641">
          <cell r="H641" t="str">
            <v>Williams</v>
          </cell>
        </row>
        <row r="642">
          <cell r="H642" t="str">
            <v>Willoughby</v>
          </cell>
        </row>
        <row r="643">
          <cell r="H643" t="str">
            <v>Wiluna</v>
          </cell>
        </row>
        <row r="644">
          <cell r="H644" t="str">
            <v>Wingecarribee</v>
          </cell>
        </row>
        <row r="645">
          <cell r="H645" t="str">
            <v>Winton</v>
          </cell>
        </row>
        <row r="646">
          <cell r="H646" t="str">
            <v>Wodonga</v>
          </cell>
        </row>
        <row r="647">
          <cell r="H647" t="str">
            <v>Wollondilly</v>
          </cell>
        </row>
        <row r="648">
          <cell r="H648" t="str">
            <v>Wollongong</v>
          </cell>
        </row>
        <row r="649">
          <cell r="H649" t="str">
            <v>Wondai</v>
          </cell>
        </row>
        <row r="650">
          <cell r="H650" t="str">
            <v>Wongan_Ballidu</v>
          </cell>
        </row>
        <row r="651">
          <cell r="H651" t="str">
            <v>Woocoo</v>
          </cell>
        </row>
        <row r="652">
          <cell r="H652" t="str">
            <v>Woodanilling</v>
          </cell>
        </row>
        <row r="653">
          <cell r="H653" t="str">
            <v>Woollahra</v>
          </cell>
        </row>
        <row r="654">
          <cell r="H654" t="str">
            <v>Woorabinda</v>
          </cell>
        </row>
        <row r="655">
          <cell r="H655" t="str">
            <v>Wujal_Wujal</v>
          </cell>
        </row>
        <row r="656">
          <cell r="H656" t="str">
            <v>Wyalkatchem</v>
          </cell>
        </row>
        <row r="657">
          <cell r="H657" t="str">
            <v>Wyndham</v>
          </cell>
        </row>
        <row r="658">
          <cell r="H658" t="str">
            <v>Wyndham_East_Kimberley</v>
          </cell>
        </row>
        <row r="659">
          <cell r="H659" t="str">
            <v>Wyong</v>
          </cell>
        </row>
        <row r="660">
          <cell r="H660" t="str">
            <v>Yalgoo</v>
          </cell>
        </row>
        <row r="661">
          <cell r="H661" t="str">
            <v>Yankalilla</v>
          </cell>
        </row>
        <row r="662">
          <cell r="H662" t="str">
            <v>Yarra</v>
          </cell>
        </row>
        <row r="663">
          <cell r="H663" t="str">
            <v>Yarra_Ranges</v>
          </cell>
        </row>
        <row r="664">
          <cell r="H664" t="str">
            <v>Yarrabah</v>
          </cell>
        </row>
        <row r="665">
          <cell r="H665" t="str">
            <v>Yarriambiack</v>
          </cell>
        </row>
        <row r="666">
          <cell r="H666" t="str">
            <v>Yass_Valley</v>
          </cell>
        </row>
        <row r="667">
          <cell r="H667" t="str">
            <v>Yilgarn</v>
          </cell>
        </row>
        <row r="668">
          <cell r="H668" t="str">
            <v>York</v>
          </cell>
        </row>
        <row r="669">
          <cell r="H669" t="str">
            <v>Yorke</v>
          </cell>
        </row>
        <row r="670">
          <cell r="H670" t="str">
            <v>Yorke_Peninsula</v>
          </cell>
        </row>
        <row r="671">
          <cell r="H671" t="str">
            <v>Young</v>
          </cell>
        </row>
        <row r="672">
          <cell r="H672" t="str">
            <v>Yuendumu</v>
          </cell>
        </row>
        <row r="673">
          <cell r="H673" t="str">
            <v>Yugul_Mangi</v>
          </cell>
        </row>
      </sheetData>
    </sheetDataSet>
  </externalBook>
</externalLink>
</file>

<file path=xl/theme/theme1.xml><?xml version="1.0" encoding="utf-8"?>
<a:theme xmlns:a="http://schemas.openxmlformats.org/drawingml/2006/main" name="Office Theme">
  <a:themeElements>
    <a:clrScheme name="Performance">
      <a:dk1>
        <a:srgbClr val="3F4450"/>
      </a:dk1>
      <a:lt1>
        <a:srgbClr val="FFFFFF"/>
      </a:lt1>
      <a:dk2>
        <a:srgbClr val="56B3D0"/>
      </a:dk2>
      <a:lt2>
        <a:srgbClr val="FFFFFF"/>
      </a:lt2>
      <a:accent1>
        <a:srgbClr val="56B3D0"/>
      </a:accent1>
      <a:accent2>
        <a:srgbClr val="78C2D9"/>
      </a:accent2>
      <a:accent3>
        <a:srgbClr val="AAD9E7"/>
      </a:accent3>
      <a:accent4>
        <a:srgbClr val="CCE8F1"/>
      </a:accent4>
      <a:accent5>
        <a:srgbClr val="3F4450"/>
      </a:accent5>
      <a:accent6>
        <a:srgbClr val="9FA2A7"/>
      </a:accent6>
      <a:hlink>
        <a:srgbClr val="56B3D0"/>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showGridLines="0" showRowColHeaders="0" tabSelected="1" workbookViewId="0">
      <selection sqref="A1:Q1"/>
    </sheetView>
  </sheetViews>
  <sheetFormatPr defaultRowHeight="14.25" x14ac:dyDescent="0.2"/>
  <sheetData>
    <row r="1" spans="1:17" ht="144" customHeight="1" x14ac:dyDescent="0.2">
      <c r="A1" s="58"/>
      <c r="B1" s="58"/>
      <c r="C1" s="58"/>
      <c r="D1" s="58"/>
      <c r="E1" s="58"/>
      <c r="F1" s="58"/>
      <c r="G1" s="58"/>
      <c r="H1" s="58"/>
      <c r="I1" s="58"/>
      <c r="J1" s="58"/>
      <c r="K1" s="58"/>
      <c r="L1" s="58"/>
      <c r="M1" s="58"/>
      <c r="N1" s="58"/>
      <c r="O1" s="58"/>
      <c r="P1" s="58"/>
      <c r="Q1" s="58"/>
    </row>
    <row r="2" spans="1:17" ht="15.75" customHeight="1" x14ac:dyDescent="0.2">
      <c r="A2" s="5"/>
      <c r="B2" s="5"/>
      <c r="C2" s="5"/>
      <c r="D2" s="5"/>
      <c r="E2" s="5"/>
      <c r="F2" s="5"/>
      <c r="G2" s="5"/>
      <c r="H2" s="5"/>
      <c r="I2" s="5"/>
      <c r="J2" s="5"/>
      <c r="K2" s="5"/>
      <c r="L2" s="5"/>
      <c r="M2" s="5"/>
      <c r="N2" s="5"/>
      <c r="O2" s="5"/>
      <c r="P2" s="5"/>
      <c r="Q2" s="5"/>
    </row>
    <row r="3" spans="1:17" ht="15.75" x14ac:dyDescent="0.25">
      <c r="A3" s="4" t="s">
        <v>53</v>
      </c>
      <c r="B3" s="4"/>
      <c r="C3" s="4"/>
      <c r="D3" s="4"/>
      <c r="E3" s="4"/>
      <c r="F3" s="4"/>
      <c r="G3" s="4"/>
      <c r="H3" s="4"/>
      <c r="I3" s="4"/>
      <c r="J3" s="4"/>
      <c r="K3" s="4"/>
      <c r="L3" s="4"/>
      <c r="M3" s="4"/>
      <c r="N3" s="4"/>
      <c r="O3" s="4"/>
      <c r="P3" s="4"/>
      <c r="Q3" s="4"/>
    </row>
  </sheetData>
  <sheetProtection password="E6B1" sheet="1" objects="1" scenarios="1" selectLockedCells="1"/>
  <mergeCells count="1">
    <mergeCell ref="A1:Q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RowColHeaders="0" workbookViewId="0">
      <selection activeCell="D9" sqref="D9"/>
    </sheetView>
  </sheetViews>
  <sheetFormatPr defaultRowHeight="14.25" x14ac:dyDescent="0.2"/>
  <cols>
    <col min="1" max="1" width="3.375" style="11" customWidth="1"/>
    <col min="2" max="2" width="24.25" style="11" customWidth="1"/>
    <col min="3" max="3" width="18.75" style="11" customWidth="1"/>
    <col min="4" max="4" width="80.5" style="11" customWidth="1"/>
    <col min="5" max="16384" width="9" style="11"/>
  </cols>
  <sheetData>
    <row r="1" spans="2:4" ht="117" customHeight="1" x14ac:dyDescent="0.2"/>
    <row r="2" spans="2:4" ht="22.5" customHeight="1" x14ac:dyDescent="0.2"/>
    <row r="3" spans="2:4" ht="56.25" customHeight="1" x14ac:dyDescent="0.2">
      <c r="B3" s="59" t="s">
        <v>91</v>
      </c>
      <c r="C3" s="59"/>
      <c r="D3" s="59"/>
    </row>
    <row r="4" spans="2:4" ht="22.5" customHeight="1" x14ac:dyDescent="0.2">
      <c r="B4" s="16"/>
      <c r="C4" s="16"/>
      <c r="D4" s="16"/>
    </row>
    <row r="5" spans="2:4" ht="33.75" customHeight="1" x14ac:dyDescent="0.2">
      <c r="B5" s="17" t="s">
        <v>81</v>
      </c>
      <c r="C5" s="18"/>
      <c r="D5" s="18"/>
    </row>
    <row r="6" spans="2:4" ht="30" customHeight="1" x14ac:dyDescent="0.2">
      <c r="B6" s="19"/>
      <c r="C6" s="20"/>
      <c r="D6" s="20"/>
    </row>
    <row r="7" spans="2:4" ht="30" customHeight="1" x14ac:dyDescent="0.2">
      <c r="B7" s="57"/>
      <c r="C7" s="56" t="s">
        <v>92</v>
      </c>
      <c r="D7" s="56" t="s">
        <v>83</v>
      </c>
    </row>
    <row r="8" spans="2:4" ht="40.5" customHeight="1" x14ac:dyDescent="0.2">
      <c r="B8" s="57" t="s">
        <v>93</v>
      </c>
      <c r="C8" s="21" t="s">
        <v>96</v>
      </c>
      <c r="D8" s="12" t="s">
        <v>95</v>
      </c>
    </row>
    <row r="9" spans="2:4" ht="40.5" customHeight="1" x14ac:dyDescent="0.2">
      <c r="B9" s="57" t="s">
        <v>82</v>
      </c>
      <c r="C9" s="21" t="s">
        <v>94</v>
      </c>
      <c r="D9" s="12" t="s">
        <v>84</v>
      </c>
    </row>
  </sheetData>
  <sheetProtection password="E6B1" sheet="1" objects="1" scenarios="1"/>
  <mergeCells count="1">
    <mergeCell ref="B3:D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showGridLines="0" showRowColHeaders="0" topLeftCell="A33" zoomScaleNormal="100" workbookViewId="0">
      <selection activeCell="D7" sqref="D7:F7"/>
    </sheetView>
  </sheetViews>
  <sheetFormatPr defaultColWidth="9.25" defaultRowHeight="12.75" x14ac:dyDescent="0.2"/>
  <cols>
    <col min="1" max="1" width="3.75" style="22" customWidth="1"/>
    <col min="2" max="2" width="37.875" style="22" customWidth="1"/>
    <col min="3" max="3" width="20.75" style="22" customWidth="1"/>
    <col min="4" max="4" width="16.25" style="22" customWidth="1"/>
    <col min="5" max="5" width="6.125" style="22" bestFit="1" customWidth="1"/>
    <col min="6" max="6" width="16.25" style="22" customWidth="1"/>
    <col min="7" max="7" width="6.125" style="22" bestFit="1" customWidth="1"/>
    <col min="8" max="8" width="16.25" style="22" customWidth="1"/>
    <col min="9" max="9" width="6.125" style="22" bestFit="1" customWidth="1"/>
    <col min="10" max="10" width="16.25" style="22" customWidth="1"/>
    <col min="11" max="11" width="6.125" style="22" bestFit="1" customWidth="1"/>
    <col min="12" max="12" width="11.125" style="22" bestFit="1" customWidth="1"/>
    <col min="13" max="13" width="11.875" style="22" customWidth="1"/>
    <col min="14" max="14" width="23.375" style="22" customWidth="1"/>
    <col min="15" max="15" width="9.25" style="22"/>
    <col min="16" max="16" width="15.625" style="22" hidden="1" customWidth="1"/>
    <col min="17" max="18" width="15.625" style="23" hidden="1" customWidth="1"/>
    <col min="19" max="16384" width="9.25" style="22"/>
  </cols>
  <sheetData>
    <row r="1" spans="2:18" ht="83.25" customHeight="1" x14ac:dyDescent="0.2">
      <c r="B1" s="71"/>
      <c r="C1" s="71"/>
      <c r="D1" s="71"/>
      <c r="E1" s="71"/>
      <c r="F1" s="71"/>
      <c r="G1" s="71"/>
      <c r="H1" s="71"/>
      <c r="I1" s="71"/>
      <c r="J1" s="71"/>
      <c r="K1" s="71"/>
      <c r="L1" s="71"/>
      <c r="P1" s="22" t="s">
        <v>75</v>
      </c>
      <c r="Q1" s="23" t="s">
        <v>75</v>
      </c>
      <c r="R1" s="23" t="s">
        <v>75</v>
      </c>
    </row>
    <row r="2" spans="2:18" x14ac:dyDescent="0.2">
      <c r="F2" s="24"/>
      <c r="G2" s="25"/>
      <c r="H2" s="25"/>
    </row>
    <row r="3" spans="2:18" ht="33.75" customHeight="1" x14ac:dyDescent="0.2">
      <c r="B3" s="72" t="s">
        <v>85</v>
      </c>
      <c r="C3" s="72"/>
      <c r="D3" s="72"/>
      <c r="E3" s="72"/>
      <c r="F3" s="72"/>
      <c r="G3" s="72"/>
      <c r="H3" s="72"/>
      <c r="I3" s="72"/>
      <c r="J3" s="72"/>
      <c r="K3" s="72"/>
      <c r="L3" s="72"/>
    </row>
    <row r="4" spans="2:18" ht="30" customHeight="1" x14ac:dyDescent="0.2">
      <c r="F4" s="26"/>
      <c r="G4" s="27"/>
      <c r="H4" s="27"/>
    </row>
    <row r="5" spans="2:18" ht="30" customHeight="1" x14ac:dyDescent="0.2">
      <c r="B5" s="60" t="s">
        <v>86</v>
      </c>
      <c r="C5" s="61"/>
      <c r="F5" s="26"/>
      <c r="G5" s="27"/>
      <c r="H5" s="27"/>
    </row>
    <row r="6" spans="2:18" ht="30" customHeight="1" x14ac:dyDescent="0.2">
      <c r="B6" s="60" t="s">
        <v>87</v>
      </c>
      <c r="C6" s="61"/>
      <c r="D6" s="68"/>
      <c r="E6" s="69"/>
      <c r="F6" s="70"/>
      <c r="G6" s="27"/>
      <c r="H6" s="27"/>
    </row>
    <row r="7" spans="2:18" ht="30" customHeight="1" x14ac:dyDescent="0.2">
      <c r="B7" s="60" t="s">
        <v>88</v>
      </c>
      <c r="C7" s="61"/>
      <c r="D7" s="68"/>
      <c r="E7" s="69"/>
      <c r="F7" s="70"/>
      <c r="G7" s="27"/>
      <c r="H7" s="27"/>
    </row>
    <row r="8" spans="2:18" ht="30" customHeight="1" x14ac:dyDescent="0.2">
      <c r="F8" s="26"/>
      <c r="G8" s="27"/>
      <c r="H8" s="27"/>
    </row>
    <row r="9" spans="2:18" ht="33.75" customHeight="1" x14ac:dyDescent="0.2">
      <c r="B9" s="66" t="s">
        <v>89</v>
      </c>
      <c r="C9" s="67"/>
      <c r="D9" s="67"/>
      <c r="E9" s="67"/>
      <c r="F9" s="67"/>
      <c r="G9" s="67"/>
      <c r="H9" s="67"/>
      <c r="I9" s="67"/>
      <c r="J9" s="67"/>
      <c r="K9" s="67"/>
      <c r="L9" s="67"/>
    </row>
    <row r="10" spans="2:18" ht="30" customHeight="1" x14ac:dyDescent="0.2">
      <c r="F10" s="26"/>
      <c r="G10" s="27"/>
      <c r="H10" s="27"/>
    </row>
    <row r="11" spans="2:18" ht="33.75" customHeight="1" x14ac:dyDescent="0.2">
      <c r="B11" s="75" t="s">
        <v>55</v>
      </c>
      <c r="C11" s="60"/>
      <c r="D11" s="45"/>
      <c r="F11" s="26"/>
      <c r="G11" s="27"/>
      <c r="H11" s="26"/>
    </row>
    <row r="12" spans="2:18" ht="33.75" customHeight="1" x14ac:dyDescent="0.2">
      <c r="B12" s="75" t="s">
        <v>54</v>
      </c>
      <c r="C12" s="60"/>
      <c r="D12" s="45"/>
      <c r="F12" s="24"/>
      <c r="G12" s="24"/>
      <c r="H12" s="24"/>
    </row>
    <row r="13" spans="2:18" ht="33.75" customHeight="1" x14ac:dyDescent="0.2">
      <c r="B13" s="75" t="s">
        <v>58</v>
      </c>
      <c r="C13" s="60"/>
      <c r="D13" s="46"/>
      <c r="F13" s="26"/>
      <c r="G13" s="27"/>
      <c r="H13" s="26"/>
    </row>
    <row r="14" spans="2:18" ht="33.75" customHeight="1" x14ac:dyDescent="0.2">
      <c r="B14" s="60" t="s">
        <v>56</v>
      </c>
      <c r="C14" s="61"/>
      <c r="D14" s="28">
        <f>D12+(D13/2)</f>
        <v>0</v>
      </c>
      <c r="F14" s="24"/>
      <c r="G14" s="24"/>
      <c r="H14" s="24"/>
    </row>
    <row r="15" spans="2:18" ht="33.75" customHeight="1" x14ac:dyDescent="0.2">
      <c r="B15" s="75" t="s">
        <v>59</v>
      </c>
      <c r="C15" s="75"/>
      <c r="D15" s="29">
        <f>IFERROR(D14/D11,0)</f>
        <v>0</v>
      </c>
    </row>
    <row r="16" spans="2:18" ht="45" customHeight="1" x14ac:dyDescent="0.2">
      <c r="B16" s="76" t="s">
        <v>80</v>
      </c>
      <c r="C16" s="76"/>
      <c r="D16" s="30" t="b">
        <f>D15&gt;=0.075</f>
        <v>0</v>
      </c>
    </row>
    <row r="17" spans="2:18" ht="30" customHeight="1" x14ac:dyDescent="0.2">
      <c r="P17" s="31"/>
      <c r="Q17" s="32" t="s">
        <v>69</v>
      </c>
      <c r="R17" s="32" t="s">
        <v>48</v>
      </c>
    </row>
    <row r="18" spans="2:18" s="23" customFormat="1" ht="30" customHeight="1" x14ac:dyDescent="0.2">
      <c r="B18" s="65" t="s">
        <v>60</v>
      </c>
      <c r="C18" s="65" t="s">
        <v>71</v>
      </c>
      <c r="D18" s="65" t="s">
        <v>61</v>
      </c>
      <c r="E18" s="65"/>
      <c r="F18" s="65" t="s">
        <v>40</v>
      </c>
      <c r="G18" s="65"/>
      <c r="H18" s="65" t="s">
        <v>41</v>
      </c>
      <c r="I18" s="65"/>
      <c r="J18" s="65" t="s">
        <v>62</v>
      </c>
      <c r="K18" s="65"/>
      <c r="L18" s="65" t="s">
        <v>52</v>
      </c>
      <c r="M18" s="33"/>
      <c r="P18" s="34"/>
      <c r="Q18" s="32" t="s">
        <v>70</v>
      </c>
      <c r="R18" s="32" t="s">
        <v>31</v>
      </c>
    </row>
    <row r="19" spans="2:18" ht="30" customHeight="1" x14ac:dyDescent="0.2">
      <c r="B19" s="65"/>
      <c r="C19" s="65"/>
      <c r="D19" s="35" t="s">
        <v>49</v>
      </c>
      <c r="E19" s="36" t="s">
        <v>0</v>
      </c>
      <c r="F19" s="35" t="s">
        <v>49</v>
      </c>
      <c r="G19" s="36" t="s">
        <v>0</v>
      </c>
      <c r="H19" s="35" t="s">
        <v>49</v>
      </c>
      <c r="I19" s="36" t="s">
        <v>0</v>
      </c>
      <c r="J19" s="35" t="s">
        <v>49</v>
      </c>
      <c r="K19" s="36" t="s">
        <v>0</v>
      </c>
      <c r="L19" s="77"/>
      <c r="M19" s="33"/>
      <c r="P19" s="32" t="s">
        <v>44</v>
      </c>
      <c r="Q19" s="37">
        <f>40/4</f>
        <v>10</v>
      </c>
      <c r="R19" s="37">
        <v>10</v>
      </c>
    </row>
    <row r="20" spans="2:18" ht="22.5" customHeight="1" x14ac:dyDescent="0.2">
      <c r="B20" s="47"/>
      <c r="C20" s="48"/>
      <c r="D20" s="49"/>
      <c r="E20" s="38">
        <f>IFERROR(VLOOKUP(D20,$P$19:$R$24,2),0)</f>
        <v>0</v>
      </c>
      <c r="F20" s="49"/>
      <c r="G20" s="38">
        <f>IFERROR(VLOOKUP(F20,$P$19:$R$24,3),0)</f>
        <v>0</v>
      </c>
      <c r="H20" s="49"/>
      <c r="I20" s="38">
        <f>IFERROR(VLOOKUP(H20,$P$19:$R$24,3),0)</f>
        <v>0</v>
      </c>
      <c r="J20" s="49"/>
      <c r="K20" s="38">
        <f>IFERROR(VLOOKUP(J20,$P$19:$R$24,3),0)</f>
        <v>0</v>
      </c>
      <c r="L20" s="39">
        <f>IFERROR((E20+G20+I20+K20)*(C20/($D$11*0.075)),0)</f>
        <v>0</v>
      </c>
      <c r="M20" s="33"/>
      <c r="P20" s="32" t="s">
        <v>36</v>
      </c>
      <c r="Q20" s="37">
        <f>80/4</f>
        <v>20</v>
      </c>
      <c r="R20" s="37">
        <f>80/4</f>
        <v>20</v>
      </c>
    </row>
    <row r="21" spans="2:18" ht="22.5" customHeight="1" x14ac:dyDescent="0.2">
      <c r="B21" s="50"/>
      <c r="C21" s="51"/>
      <c r="D21" s="49"/>
      <c r="E21" s="38">
        <f t="shared" ref="E21:E39" si="0">IFERROR(VLOOKUP(D21,$P$19:$R$24,2),0)</f>
        <v>0</v>
      </c>
      <c r="F21" s="55"/>
      <c r="G21" s="38">
        <f t="shared" ref="G21:G39" si="1">IFERROR(VLOOKUP(F21,$P$19:$R$24,3),0)</f>
        <v>0</v>
      </c>
      <c r="H21" s="55"/>
      <c r="I21" s="38">
        <f t="shared" ref="I21:I39" si="2">IFERROR(VLOOKUP(H21,$P$19:$R$24,3),0)</f>
        <v>0</v>
      </c>
      <c r="J21" s="55"/>
      <c r="K21" s="38">
        <f t="shared" ref="K21:K39" si="3">IFERROR(VLOOKUP(J21,$P$19:$R$24,3),0)</f>
        <v>0</v>
      </c>
      <c r="L21" s="39">
        <f t="shared" ref="L21:L39" si="4">IFERROR((E21+G21+I21+K21)*(C21/($D$11*0.075)),0)</f>
        <v>0</v>
      </c>
      <c r="M21" s="33"/>
      <c r="P21" s="32" t="s">
        <v>43</v>
      </c>
      <c r="Q21" s="37">
        <f>60/4</f>
        <v>15</v>
      </c>
      <c r="R21" s="37">
        <f>40/4</f>
        <v>10</v>
      </c>
    </row>
    <row r="22" spans="2:18" ht="22.5" customHeight="1" x14ac:dyDescent="0.2">
      <c r="B22" s="50"/>
      <c r="C22" s="51"/>
      <c r="D22" s="49"/>
      <c r="E22" s="38">
        <f t="shared" si="0"/>
        <v>0</v>
      </c>
      <c r="F22" s="55"/>
      <c r="G22" s="38">
        <f t="shared" si="1"/>
        <v>0</v>
      </c>
      <c r="H22" s="55"/>
      <c r="I22" s="38">
        <f t="shared" si="2"/>
        <v>0</v>
      </c>
      <c r="J22" s="55"/>
      <c r="K22" s="38">
        <f t="shared" si="3"/>
        <v>0</v>
      </c>
      <c r="L22" s="39">
        <f t="shared" si="4"/>
        <v>0</v>
      </c>
      <c r="M22" s="33"/>
      <c r="P22" s="32" t="s">
        <v>46</v>
      </c>
      <c r="Q22" s="37">
        <f>100/4</f>
        <v>25</v>
      </c>
      <c r="R22" s="37">
        <f>100/4</f>
        <v>25</v>
      </c>
    </row>
    <row r="23" spans="2:18" ht="22.5" customHeight="1" x14ac:dyDescent="0.2">
      <c r="B23" s="50"/>
      <c r="C23" s="51"/>
      <c r="D23" s="49"/>
      <c r="E23" s="38">
        <f t="shared" si="0"/>
        <v>0</v>
      </c>
      <c r="F23" s="55"/>
      <c r="G23" s="38">
        <f t="shared" si="1"/>
        <v>0</v>
      </c>
      <c r="H23" s="55"/>
      <c r="I23" s="38">
        <f t="shared" si="2"/>
        <v>0</v>
      </c>
      <c r="J23" s="55"/>
      <c r="K23" s="38">
        <f t="shared" si="3"/>
        <v>0</v>
      </c>
      <c r="L23" s="39">
        <f t="shared" si="4"/>
        <v>0</v>
      </c>
      <c r="M23" s="33"/>
      <c r="P23" s="32" t="s">
        <v>45</v>
      </c>
      <c r="Q23" s="37">
        <f>20/4</f>
        <v>5</v>
      </c>
      <c r="R23" s="37">
        <f>20/4</f>
        <v>5</v>
      </c>
    </row>
    <row r="24" spans="2:18" ht="22.5" customHeight="1" x14ac:dyDescent="0.2">
      <c r="B24" s="50"/>
      <c r="C24" s="51"/>
      <c r="D24" s="49"/>
      <c r="E24" s="38">
        <f t="shared" si="0"/>
        <v>0</v>
      </c>
      <c r="F24" s="55"/>
      <c r="G24" s="38">
        <f t="shared" si="1"/>
        <v>0</v>
      </c>
      <c r="H24" s="55"/>
      <c r="I24" s="38">
        <f t="shared" si="2"/>
        <v>0</v>
      </c>
      <c r="J24" s="55"/>
      <c r="K24" s="38">
        <f t="shared" si="3"/>
        <v>0</v>
      </c>
      <c r="L24" s="39">
        <f t="shared" si="4"/>
        <v>0</v>
      </c>
      <c r="M24" s="33"/>
      <c r="P24" s="32" t="s">
        <v>47</v>
      </c>
      <c r="Q24" s="37">
        <v>0</v>
      </c>
      <c r="R24" s="37">
        <v>0</v>
      </c>
    </row>
    <row r="25" spans="2:18" ht="22.5" customHeight="1" x14ac:dyDescent="0.2">
      <c r="B25" s="50"/>
      <c r="C25" s="51"/>
      <c r="D25" s="49"/>
      <c r="E25" s="38">
        <f t="shared" si="0"/>
        <v>0</v>
      </c>
      <c r="F25" s="55"/>
      <c r="G25" s="38">
        <f t="shared" si="1"/>
        <v>0</v>
      </c>
      <c r="H25" s="55"/>
      <c r="I25" s="38">
        <f t="shared" si="2"/>
        <v>0</v>
      </c>
      <c r="J25" s="55"/>
      <c r="K25" s="38">
        <f t="shared" si="3"/>
        <v>0</v>
      </c>
      <c r="L25" s="39">
        <f t="shared" si="4"/>
        <v>0</v>
      </c>
      <c r="M25" s="33"/>
      <c r="P25" s="31"/>
      <c r="Q25" s="34"/>
      <c r="R25" s="34"/>
    </row>
    <row r="26" spans="2:18" ht="22.5" customHeight="1" x14ac:dyDescent="0.2">
      <c r="B26" s="50"/>
      <c r="C26" s="51"/>
      <c r="D26" s="49"/>
      <c r="E26" s="38">
        <f t="shared" si="0"/>
        <v>0</v>
      </c>
      <c r="F26" s="55"/>
      <c r="G26" s="38">
        <f t="shared" si="1"/>
        <v>0</v>
      </c>
      <c r="H26" s="55"/>
      <c r="I26" s="38">
        <f t="shared" si="2"/>
        <v>0</v>
      </c>
      <c r="J26" s="55"/>
      <c r="K26" s="38">
        <f t="shared" si="3"/>
        <v>0</v>
      </c>
      <c r="L26" s="39">
        <f t="shared" si="4"/>
        <v>0</v>
      </c>
      <c r="M26" s="33"/>
      <c r="P26" s="31"/>
      <c r="Q26" s="34"/>
      <c r="R26" s="34"/>
    </row>
    <row r="27" spans="2:18" ht="22.5" customHeight="1" x14ac:dyDescent="0.2">
      <c r="B27" s="50"/>
      <c r="C27" s="51"/>
      <c r="D27" s="49"/>
      <c r="E27" s="38">
        <f t="shared" si="0"/>
        <v>0</v>
      </c>
      <c r="F27" s="55"/>
      <c r="G27" s="38">
        <f t="shared" si="1"/>
        <v>0</v>
      </c>
      <c r="H27" s="55"/>
      <c r="I27" s="38">
        <f t="shared" si="2"/>
        <v>0</v>
      </c>
      <c r="J27" s="55"/>
      <c r="K27" s="38">
        <f t="shared" si="3"/>
        <v>0</v>
      </c>
      <c r="L27" s="39">
        <f t="shared" si="4"/>
        <v>0</v>
      </c>
      <c r="M27" s="33"/>
      <c r="P27" s="31"/>
      <c r="Q27" s="34"/>
      <c r="R27" s="34"/>
    </row>
    <row r="28" spans="2:18" ht="22.5" customHeight="1" x14ac:dyDescent="0.2">
      <c r="B28" s="50"/>
      <c r="C28" s="51"/>
      <c r="D28" s="49"/>
      <c r="E28" s="38">
        <f t="shared" si="0"/>
        <v>0</v>
      </c>
      <c r="F28" s="55"/>
      <c r="G28" s="38">
        <f t="shared" si="1"/>
        <v>0</v>
      </c>
      <c r="H28" s="55"/>
      <c r="I28" s="38">
        <f t="shared" si="2"/>
        <v>0</v>
      </c>
      <c r="J28" s="55"/>
      <c r="K28" s="38">
        <f t="shared" si="3"/>
        <v>0</v>
      </c>
      <c r="L28" s="39">
        <f t="shared" si="4"/>
        <v>0</v>
      </c>
      <c r="M28" s="33"/>
    </row>
    <row r="29" spans="2:18" ht="22.5" customHeight="1" x14ac:dyDescent="0.2">
      <c r="B29" s="50"/>
      <c r="C29" s="51"/>
      <c r="D29" s="49"/>
      <c r="E29" s="38">
        <f t="shared" si="0"/>
        <v>0</v>
      </c>
      <c r="F29" s="55"/>
      <c r="G29" s="38">
        <f t="shared" si="1"/>
        <v>0</v>
      </c>
      <c r="H29" s="55"/>
      <c r="I29" s="38">
        <f t="shared" si="2"/>
        <v>0</v>
      </c>
      <c r="J29" s="55"/>
      <c r="K29" s="38">
        <f t="shared" si="3"/>
        <v>0</v>
      </c>
      <c r="L29" s="39">
        <f t="shared" si="4"/>
        <v>0</v>
      </c>
      <c r="M29" s="33"/>
    </row>
    <row r="30" spans="2:18" ht="22.5" customHeight="1" x14ac:dyDescent="0.2">
      <c r="B30" s="50"/>
      <c r="C30" s="51"/>
      <c r="D30" s="49"/>
      <c r="E30" s="38">
        <f t="shared" si="0"/>
        <v>0</v>
      </c>
      <c r="F30" s="55"/>
      <c r="G30" s="38">
        <f t="shared" si="1"/>
        <v>0</v>
      </c>
      <c r="H30" s="55"/>
      <c r="I30" s="38">
        <f t="shared" si="2"/>
        <v>0</v>
      </c>
      <c r="J30" s="55"/>
      <c r="K30" s="38">
        <f t="shared" si="3"/>
        <v>0</v>
      </c>
      <c r="L30" s="39">
        <f t="shared" si="4"/>
        <v>0</v>
      </c>
      <c r="M30" s="33"/>
    </row>
    <row r="31" spans="2:18" ht="22.5" customHeight="1" x14ac:dyDescent="0.2">
      <c r="B31" s="50"/>
      <c r="C31" s="51"/>
      <c r="D31" s="49"/>
      <c r="E31" s="38">
        <f t="shared" si="0"/>
        <v>0</v>
      </c>
      <c r="F31" s="55"/>
      <c r="G31" s="38">
        <f t="shared" si="1"/>
        <v>0</v>
      </c>
      <c r="H31" s="55"/>
      <c r="I31" s="38">
        <f t="shared" si="2"/>
        <v>0</v>
      </c>
      <c r="J31" s="55"/>
      <c r="K31" s="38">
        <f t="shared" si="3"/>
        <v>0</v>
      </c>
      <c r="L31" s="39">
        <f t="shared" si="4"/>
        <v>0</v>
      </c>
      <c r="M31" s="33"/>
    </row>
    <row r="32" spans="2:18" ht="22.5" customHeight="1" x14ac:dyDescent="0.2">
      <c r="B32" s="50"/>
      <c r="C32" s="51"/>
      <c r="D32" s="49"/>
      <c r="E32" s="38">
        <f t="shared" si="0"/>
        <v>0</v>
      </c>
      <c r="F32" s="55"/>
      <c r="G32" s="38">
        <f t="shared" si="1"/>
        <v>0</v>
      </c>
      <c r="H32" s="55"/>
      <c r="I32" s="38">
        <f t="shared" si="2"/>
        <v>0</v>
      </c>
      <c r="J32" s="55"/>
      <c r="K32" s="38">
        <f t="shared" si="3"/>
        <v>0</v>
      </c>
      <c r="L32" s="39">
        <f t="shared" si="4"/>
        <v>0</v>
      </c>
      <c r="M32" s="33"/>
    </row>
    <row r="33" spans="2:13" ht="22.5" customHeight="1" x14ac:dyDescent="0.2">
      <c r="B33" s="50"/>
      <c r="C33" s="51"/>
      <c r="D33" s="49"/>
      <c r="E33" s="38">
        <f t="shared" si="0"/>
        <v>0</v>
      </c>
      <c r="F33" s="55"/>
      <c r="G33" s="38">
        <f t="shared" si="1"/>
        <v>0</v>
      </c>
      <c r="H33" s="55"/>
      <c r="I33" s="38">
        <f t="shared" si="2"/>
        <v>0</v>
      </c>
      <c r="J33" s="55"/>
      <c r="K33" s="38">
        <f t="shared" si="3"/>
        <v>0</v>
      </c>
      <c r="L33" s="39">
        <f t="shared" si="4"/>
        <v>0</v>
      </c>
      <c r="M33" s="33"/>
    </row>
    <row r="34" spans="2:13" ht="22.5" customHeight="1" x14ac:dyDescent="0.2">
      <c r="B34" s="50"/>
      <c r="C34" s="51"/>
      <c r="D34" s="49"/>
      <c r="E34" s="38">
        <f t="shared" si="0"/>
        <v>0</v>
      </c>
      <c r="F34" s="55"/>
      <c r="G34" s="38">
        <f t="shared" si="1"/>
        <v>0</v>
      </c>
      <c r="H34" s="55"/>
      <c r="I34" s="38">
        <f t="shared" si="2"/>
        <v>0</v>
      </c>
      <c r="J34" s="55"/>
      <c r="K34" s="38">
        <f t="shared" si="3"/>
        <v>0</v>
      </c>
      <c r="L34" s="39">
        <f t="shared" si="4"/>
        <v>0</v>
      </c>
      <c r="M34" s="33"/>
    </row>
    <row r="35" spans="2:13" ht="22.5" customHeight="1" x14ac:dyDescent="0.2">
      <c r="B35" s="52"/>
      <c r="C35" s="53"/>
      <c r="D35" s="49"/>
      <c r="E35" s="38">
        <f t="shared" si="0"/>
        <v>0</v>
      </c>
      <c r="F35" s="55"/>
      <c r="G35" s="38">
        <f t="shared" si="1"/>
        <v>0</v>
      </c>
      <c r="H35" s="55"/>
      <c r="I35" s="38">
        <f t="shared" si="2"/>
        <v>0</v>
      </c>
      <c r="J35" s="55"/>
      <c r="K35" s="38">
        <f t="shared" si="3"/>
        <v>0</v>
      </c>
      <c r="L35" s="39">
        <f t="shared" si="4"/>
        <v>0</v>
      </c>
      <c r="M35" s="34"/>
    </row>
    <row r="36" spans="2:13" ht="22.5" customHeight="1" x14ac:dyDescent="0.2">
      <c r="B36" s="52"/>
      <c r="C36" s="53"/>
      <c r="D36" s="49"/>
      <c r="E36" s="38">
        <f t="shared" si="0"/>
        <v>0</v>
      </c>
      <c r="F36" s="55"/>
      <c r="G36" s="38">
        <f t="shared" si="1"/>
        <v>0</v>
      </c>
      <c r="H36" s="55"/>
      <c r="I36" s="38">
        <f t="shared" si="2"/>
        <v>0</v>
      </c>
      <c r="J36" s="55"/>
      <c r="K36" s="38">
        <f t="shared" si="3"/>
        <v>0</v>
      </c>
      <c r="L36" s="39">
        <f t="shared" si="4"/>
        <v>0</v>
      </c>
    </row>
    <row r="37" spans="2:13" ht="22.5" customHeight="1" x14ac:dyDescent="0.2">
      <c r="B37" s="52"/>
      <c r="C37" s="53"/>
      <c r="D37" s="49"/>
      <c r="E37" s="38">
        <f t="shared" si="0"/>
        <v>0</v>
      </c>
      <c r="F37" s="55"/>
      <c r="G37" s="38">
        <f t="shared" si="1"/>
        <v>0</v>
      </c>
      <c r="H37" s="55"/>
      <c r="I37" s="38">
        <f t="shared" si="2"/>
        <v>0</v>
      </c>
      <c r="J37" s="55"/>
      <c r="K37" s="38">
        <f t="shared" si="3"/>
        <v>0</v>
      </c>
      <c r="L37" s="39">
        <f t="shared" si="4"/>
        <v>0</v>
      </c>
    </row>
    <row r="38" spans="2:13" ht="22.5" customHeight="1" x14ac:dyDescent="0.2">
      <c r="B38" s="52"/>
      <c r="C38" s="53"/>
      <c r="D38" s="49"/>
      <c r="E38" s="38">
        <f t="shared" si="0"/>
        <v>0</v>
      </c>
      <c r="F38" s="55"/>
      <c r="G38" s="38">
        <f t="shared" si="1"/>
        <v>0</v>
      </c>
      <c r="H38" s="55"/>
      <c r="I38" s="38">
        <f t="shared" si="2"/>
        <v>0</v>
      </c>
      <c r="J38" s="55"/>
      <c r="K38" s="38">
        <f t="shared" si="3"/>
        <v>0</v>
      </c>
      <c r="L38" s="39">
        <f t="shared" si="4"/>
        <v>0</v>
      </c>
    </row>
    <row r="39" spans="2:13" ht="22.5" customHeight="1" x14ac:dyDescent="0.2">
      <c r="B39" s="52"/>
      <c r="C39" s="54"/>
      <c r="D39" s="49"/>
      <c r="E39" s="38">
        <f t="shared" si="0"/>
        <v>0</v>
      </c>
      <c r="F39" s="55"/>
      <c r="G39" s="38">
        <f t="shared" si="1"/>
        <v>0</v>
      </c>
      <c r="H39" s="55"/>
      <c r="I39" s="38">
        <f t="shared" si="2"/>
        <v>0</v>
      </c>
      <c r="J39" s="55"/>
      <c r="K39" s="38">
        <f t="shared" si="3"/>
        <v>0</v>
      </c>
      <c r="L39" s="39">
        <f t="shared" si="4"/>
        <v>0</v>
      </c>
    </row>
    <row r="40" spans="2:13" ht="30" customHeight="1" x14ac:dyDescent="0.2">
      <c r="J40" s="78" t="s">
        <v>77</v>
      </c>
      <c r="K40" s="79"/>
      <c r="L40" s="40">
        <f>SUM(L20:L39)</f>
        <v>0</v>
      </c>
    </row>
    <row r="41" spans="2:13" ht="30" customHeight="1" x14ac:dyDescent="0.2"/>
    <row r="42" spans="2:13" ht="30" customHeight="1" x14ac:dyDescent="0.2">
      <c r="B42" s="73" t="s">
        <v>90</v>
      </c>
      <c r="C42" s="74"/>
      <c r="D42" s="41" t="str">
        <f>IF(D16,IF(L40&gt;=80,D47,IF(L40&gt;=40,D46,IF(L40&lt;40,D45,D45))),D45)</f>
        <v>No points</v>
      </c>
    </row>
    <row r="43" spans="2:13" ht="30" customHeight="1" x14ac:dyDescent="0.2"/>
    <row r="44" spans="2:13" ht="30" customHeight="1" x14ac:dyDescent="0.2">
      <c r="B44" s="64" t="s">
        <v>76</v>
      </c>
      <c r="C44" s="64"/>
      <c r="D44" s="42" t="s">
        <v>57</v>
      </c>
    </row>
    <row r="45" spans="2:13" ht="30" customHeight="1" x14ac:dyDescent="0.2">
      <c r="B45" s="62" t="s">
        <v>72</v>
      </c>
      <c r="C45" s="62"/>
      <c r="D45" s="43" t="s">
        <v>51</v>
      </c>
    </row>
    <row r="46" spans="2:13" ht="30" customHeight="1" x14ac:dyDescent="0.2">
      <c r="B46" s="63" t="s">
        <v>73</v>
      </c>
      <c r="C46" s="63"/>
      <c r="D46" s="44" t="s">
        <v>42</v>
      </c>
    </row>
    <row r="47" spans="2:13" ht="30" customHeight="1" x14ac:dyDescent="0.2">
      <c r="B47" s="63" t="s">
        <v>74</v>
      </c>
      <c r="C47" s="63"/>
      <c r="D47" s="44" t="s">
        <v>50</v>
      </c>
    </row>
  </sheetData>
  <sheetProtection password="E6B1" sheet="1" objects="1" scenarios="1"/>
  <mergeCells count="27">
    <mergeCell ref="B1:L1"/>
    <mergeCell ref="J18:K18"/>
    <mergeCell ref="B3:L3"/>
    <mergeCell ref="B42:C42"/>
    <mergeCell ref="B11:C11"/>
    <mergeCell ref="B16:C16"/>
    <mergeCell ref="B15:C15"/>
    <mergeCell ref="B12:C12"/>
    <mergeCell ref="B13:C13"/>
    <mergeCell ref="B14:C14"/>
    <mergeCell ref="B18:B19"/>
    <mergeCell ref="L18:L19"/>
    <mergeCell ref="D18:E18"/>
    <mergeCell ref="F18:G18"/>
    <mergeCell ref="H18:I18"/>
    <mergeCell ref="J40:K40"/>
    <mergeCell ref="B5:C5"/>
    <mergeCell ref="B45:C45"/>
    <mergeCell ref="B46:C46"/>
    <mergeCell ref="B47:C47"/>
    <mergeCell ref="B44:C44"/>
    <mergeCell ref="C18:C19"/>
    <mergeCell ref="B9:L9"/>
    <mergeCell ref="B6:C6"/>
    <mergeCell ref="B7:C7"/>
    <mergeCell ref="D6:F6"/>
    <mergeCell ref="D7:F7"/>
  </mergeCells>
  <dataValidations count="1">
    <dataValidation type="list" allowBlank="1" showInputMessage="1" showErrorMessage="1" sqref="H20:H39 F20:F39 D20:D39 J20:J39">
      <formula1>value</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9"/>
  <sheetViews>
    <sheetView showGridLines="0" showRowColHeaders="0" zoomScaleNormal="100" workbookViewId="0">
      <selection activeCell="B8" sqref="B8"/>
    </sheetView>
  </sheetViews>
  <sheetFormatPr defaultColWidth="30.75" defaultRowHeight="14.25" x14ac:dyDescent="0.2"/>
  <cols>
    <col min="1" max="1" width="3.75" style="2" customWidth="1"/>
    <col min="2" max="2" width="28.125" style="1" bestFit="1" customWidth="1"/>
    <col min="3" max="8" width="21.25" style="2" customWidth="1"/>
    <col min="9" max="16384" width="30.75" style="2"/>
  </cols>
  <sheetData>
    <row r="1" spans="2:8" ht="83.25" customHeight="1" x14ac:dyDescent="0.2">
      <c r="C1" s="81"/>
      <c r="D1" s="81"/>
      <c r="E1" s="81"/>
      <c r="F1" s="81"/>
      <c r="G1" s="81"/>
      <c r="H1" s="81"/>
    </row>
    <row r="3" spans="2:8" ht="33.75" customHeight="1" x14ac:dyDescent="0.2">
      <c r="B3" s="80" t="s">
        <v>79</v>
      </c>
      <c r="C3" s="80"/>
      <c r="D3" s="80"/>
      <c r="E3" s="80"/>
      <c r="F3" s="80"/>
      <c r="G3" s="80"/>
      <c r="H3" s="80"/>
    </row>
    <row r="4" spans="2:8" x14ac:dyDescent="0.2">
      <c r="B4" s="6"/>
      <c r="C4" s="7"/>
      <c r="D4" s="7"/>
      <c r="E4" s="7"/>
      <c r="F4" s="7"/>
      <c r="G4" s="7"/>
      <c r="H4" s="7"/>
    </row>
    <row r="5" spans="2:8" s="3" customFormat="1" ht="30" customHeight="1" x14ac:dyDescent="0.2">
      <c r="B5" s="6"/>
      <c r="C5" s="82" t="s">
        <v>78</v>
      </c>
      <c r="D5" s="82"/>
      <c r="E5" s="82"/>
      <c r="F5" s="82"/>
      <c r="G5" s="82"/>
      <c r="H5" s="82"/>
    </row>
    <row r="6" spans="2:8" ht="30" customHeight="1" x14ac:dyDescent="0.2">
      <c r="B6" s="6"/>
      <c r="C6" s="9" t="s">
        <v>46</v>
      </c>
      <c r="D6" s="9" t="s">
        <v>36</v>
      </c>
      <c r="E6" s="9" t="s">
        <v>43</v>
      </c>
      <c r="F6" s="9" t="s">
        <v>44</v>
      </c>
      <c r="G6" s="9" t="s">
        <v>45</v>
      </c>
      <c r="H6" s="9" t="s">
        <v>47</v>
      </c>
    </row>
    <row r="7" spans="2:8" ht="30" customHeight="1" x14ac:dyDescent="0.2">
      <c r="B7" s="8"/>
      <c r="C7" s="9" t="s">
        <v>63</v>
      </c>
      <c r="D7" s="9" t="s">
        <v>64</v>
      </c>
      <c r="E7" s="9" t="s">
        <v>65</v>
      </c>
      <c r="F7" s="9" t="s">
        <v>66</v>
      </c>
      <c r="G7" s="9" t="s">
        <v>67</v>
      </c>
      <c r="H7" s="9" t="s">
        <v>68</v>
      </c>
    </row>
    <row r="8" spans="2:8" ht="25.5" x14ac:dyDescent="0.2">
      <c r="B8" s="9" t="s">
        <v>28</v>
      </c>
      <c r="C8" s="10" t="s">
        <v>27</v>
      </c>
      <c r="D8" s="10" t="s">
        <v>1</v>
      </c>
      <c r="E8" s="10" t="s">
        <v>2</v>
      </c>
      <c r="F8" s="10" t="s">
        <v>3</v>
      </c>
      <c r="G8" s="10" t="s">
        <v>4</v>
      </c>
      <c r="H8" s="10" t="s">
        <v>5</v>
      </c>
    </row>
    <row r="9" spans="2:8" ht="30" customHeight="1" x14ac:dyDescent="0.2">
      <c r="B9" s="13" t="s">
        <v>0</v>
      </c>
      <c r="C9" s="14">
        <f>100/4</f>
        <v>25</v>
      </c>
      <c r="D9" s="14">
        <f>80/4</f>
        <v>20</v>
      </c>
      <c r="E9" s="14">
        <f>60/4</f>
        <v>15</v>
      </c>
      <c r="F9" s="14">
        <f>40/4</f>
        <v>10</v>
      </c>
      <c r="G9" s="14">
        <f>20/4</f>
        <v>5</v>
      </c>
      <c r="H9" s="14">
        <v>0</v>
      </c>
    </row>
    <row r="10" spans="2:8" ht="38.25" x14ac:dyDescent="0.2">
      <c r="B10" s="9" t="s">
        <v>29</v>
      </c>
      <c r="C10" s="10" t="s">
        <v>6</v>
      </c>
      <c r="D10" s="10" t="s">
        <v>7</v>
      </c>
      <c r="E10" s="10" t="s">
        <v>8</v>
      </c>
      <c r="F10" s="10" t="s">
        <v>9</v>
      </c>
      <c r="G10" s="10" t="s">
        <v>10</v>
      </c>
      <c r="H10" s="10" t="s">
        <v>11</v>
      </c>
    </row>
    <row r="11" spans="2:8" ht="30" customHeight="1" x14ac:dyDescent="0.2">
      <c r="B11" s="13" t="s">
        <v>0</v>
      </c>
      <c r="C11" s="14">
        <f>100/4</f>
        <v>25</v>
      </c>
      <c r="D11" s="14">
        <f>80/4</f>
        <v>20</v>
      </c>
      <c r="E11" s="14">
        <f>60/4</f>
        <v>15</v>
      </c>
      <c r="F11" s="14">
        <f>40/4</f>
        <v>10</v>
      </c>
      <c r="G11" s="14">
        <f>20/4</f>
        <v>5</v>
      </c>
      <c r="H11" s="14">
        <v>0</v>
      </c>
    </row>
    <row r="12" spans="2:8" ht="38.25" x14ac:dyDescent="0.2">
      <c r="B12" s="9" t="s">
        <v>30</v>
      </c>
      <c r="C12" s="10" t="s">
        <v>12</v>
      </c>
      <c r="D12" s="10" t="s">
        <v>13</v>
      </c>
      <c r="E12" s="10" t="s">
        <v>14</v>
      </c>
      <c r="F12" s="10" t="s">
        <v>15</v>
      </c>
      <c r="G12" s="10" t="s">
        <v>16</v>
      </c>
      <c r="H12" s="10" t="s">
        <v>17</v>
      </c>
    </row>
    <row r="13" spans="2:8" ht="30" customHeight="1" x14ac:dyDescent="0.2">
      <c r="B13" s="13" t="s">
        <v>0</v>
      </c>
      <c r="C13" s="14">
        <f>100/4</f>
        <v>25</v>
      </c>
      <c r="D13" s="14">
        <f>80/4</f>
        <v>20</v>
      </c>
      <c r="E13" s="14">
        <f>60/4</f>
        <v>15</v>
      </c>
      <c r="F13" s="14">
        <f>40/4</f>
        <v>10</v>
      </c>
      <c r="G13" s="14">
        <f>20/4</f>
        <v>5</v>
      </c>
      <c r="H13" s="14">
        <v>0</v>
      </c>
    </row>
    <row r="14" spans="2:8" ht="38.25" x14ac:dyDescent="0.2">
      <c r="B14" s="9" t="s">
        <v>32</v>
      </c>
      <c r="C14" s="10" t="s">
        <v>38</v>
      </c>
      <c r="D14" s="10" t="s">
        <v>37</v>
      </c>
      <c r="E14" s="84" t="s">
        <v>22</v>
      </c>
      <c r="F14" s="84"/>
      <c r="G14" s="10" t="s">
        <v>23</v>
      </c>
      <c r="H14" s="10" t="s">
        <v>33</v>
      </c>
    </row>
    <row r="15" spans="2:8" ht="30" customHeight="1" x14ac:dyDescent="0.2">
      <c r="B15" s="13" t="s">
        <v>0</v>
      </c>
      <c r="C15" s="14">
        <f>100/4</f>
        <v>25</v>
      </c>
      <c r="D15" s="14">
        <f>80/4</f>
        <v>20</v>
      </c>
      <c r="E15" s="83">
        <f>40/4</f>
        <v>10</v>
      </c>
      <c r="F15" s="83"/>
      <c r="G15" s="14">
        <f>20/4</f>
        <v>5</v>
      </c>
      <c r="H15" s="14">
        <v>0</v>
      </c>
    </row>
    <row r="16" spans="2:8" ht="38.25" x14ac:dyDescent="0.2">
      <c r="B16" s="9" t="s">
        <v>48</v>
      </c>
      <c r="C16" s="10" t="s">
        <v>39</v>
      </c>
      <c r="D16" s="10" t="s">
        <v>24</v>
      </c>
      <c r="E16" s="84" t="s">
        <v>25</v>
      </c>
      <c r="F16" s="84"/>
      <c r="G16" s="10" t="s">
        <v>26</v>
      </c>
      <c r="H16" s="10" t="s">
        <v>35</v>
      </c>
    </row>
    <row r="17" spans="2:8" ht="30" customHeight="1" x14ac:dyDescent="0.2">
      <c r="B17" s="13" t="s">
        <v>0</v>
      </c>
      <c r="C17" s="14">
        <f>100/4</f>
        <v>25</v>
      </c>
      <c r="D17" s="14">
        <f>80/4</f>
        <v>20</v>
      </c>
      <c r="E17" s="83">
        <f>40/4</f>
        <v>10</v>
      </c>
      <c r="F17" s="83"/>
      <c r="G17" s="14">
        <f>20/4</f>
        <v>5</v>
      </c>
      <c r="H17" s="14">
        <v>0</v>
      </c>
    </row>
    <row r="18" spans="2:8" ht="38.25" x14ac:dyDescent="0.2">
      <c r="B18" s="9" t="s">
        <v>31</v>
      </c>
      <c r="C18" s="10" t="s">
        <v>18</v>
      </c>
      <c r="D18" s="10" t="s">
        <v>19</v>
      </c>
      <c r="E18" s="84" t="s">
        <v>20</v>
      </c>
      <c r="F18" s="84"/>
      <c r="G18" s="10" t="s">
        <v>21</v>
      </c>
      <c r="H18" s="10" t="s">
        <v>34</v>
      </c>
    </row>
    <row r="19" spans="2:8" ht="30" customHeight="1" x14ac:dyDescent="0.2">
      <c r="B19" s="13" t="s">
        <v>0</v>
      </c>
      <c r="C19" s="14">
        <f>100/4</f>
        <v>25</v>
      </c>
      <c r="D19" s="14">
        <f>80/4</f>
        <v>20</v>
      </c>
      <c r="E19" s="83">
        <f>40/4</f>
        <v>10</v>
      </c>
      <c r="F19" s="83"/>
      <c r="G19" s="14">
        <f>20/4</f>
        <v>5</v>
      </c>
      <c r="H19" s="15">
        <v>0</v>
      </c>
    </row>
  </sheetData>
  <sheetProtection password="E6B1" sheet="1" objects="1" scenarios="1" selectLockedCells="1"/>
  <mergeCells count="9">
    <mergeCell ref="B3:H3"/>
    <mergeCell ref="C1:H1"/>
    <mergeCell ref="C5:H5"/>
    <mergeCell ref="E19:F19"/>
    <mergeCell ref="E14:F14"/>
    <mergeCell ref="E15:F15"/>
    <mergeCell ref="E16:F16"/>
    <mergeCell ref="E17:F17"/>
    <mergeCell ref="E18:F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Disclaimer</vt:lpstr>
      <vt:lpstr>Change Log</vt:lpstr>
      <vt:lpstr>24.2 Natural Diversity</vt:lpstr>
      <vt:lpstr>Ecological Values Table</vt:lpstr>
      <vt:lpstr>'Ecological Values Table'!diversity</vt:lpstr>
      <vt:lpstr>'Ecological Values Table'!feature</vt:lpstr>
      <vt:lpstr>value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gdenteuling</dc:creator>
  <cp:lastModifiedBy>Matt Adams</cp:lastModifiedBy>
  <dcterms:created xsi:type="dcterms:W3CDTF">2012-08-07T06:17:02Z</dcterms:created>
  <dcterms:modified xsi:type="dcterms:W3CDTF">2016-04-08T06:48:46Z</dcterms:modified>
</cp:coreProperties>
</file>