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92AF" lockStructure="1"/>
  <bookViews>
    <workbookView xWindow="120" yWindow="105" windowWidth="15240" windowHeight="8640" tabRatio="925"/>
  </bookViews>
  <sheets>
    <sheet name="Disclaimer" sheetId="6" r:id="rId1"/>
    <sheet name="Instructions" sheetId="9" r:id="rId2"/>
    <sheet name="Change Log " sheetId="10" r:id="rId3"/>
    <sheet name="Measurement by Weight" sheetId="7" r:id="rId4"/>
    <sheet name="Definitions" sheetId="5" state="hidden" r:id="rId5"/>
  </sheets>
  <definedNames>
    <definedName name="AWT" localSheetId="3">Definitions!#REF!</definedName>
    <definedName name="AWT">Definitions!#REF!</definedName>
    <definedName name="Bins" localSheetId="3">Definitions!#REF!</definedName>
    <definedName name="Bins">Definitions!#REF!</definedName>
    <definedName name="Measurement">Definitions!$A$5:$A$6</definedName>
    <definedName name="MRF" localSheetId="3">Definitions!#REF!</definedName>
    <definedName name="MRF">Definitions!#REF!</definedName>
  </definedNames>
  <calcPr calcId="145621"/>
</workbook>
</file>

<file path=xl/calcChain.xml><?xml version="1.0" encoding="utf-8"?>
<calcChain xmlns="http://schemas.openxmlformats.org/spreadsheetml/2006/main">
  <c r="B13" i="7" l="1"/>
  <c r="B11" i="7"/>
  <c r="E12" i="7" l="1"/>
  <c r="B12" i="7"/>
  <c r="E30" i="7"/>
  <c r="G30" i="7" s="1"/>
  <c r="D30" i="7"/>
  <c r="C30" i="7"/>
  <c r="C45" i="7" s="1"/>
  <c r="C46" i="7" s="1"/>
  <c r="C47" i="7" s="1"/>
  <c r="G29" i="7"/>
  <c r="F29" i="7"/>
  <c r="G28" i="7"/>
  <c r="F28" i="7"/>
  <c r="G27" i="7"/>
  <c r="F27" i="7"/>
  <c r="G26" i="7"/>
  <c r="F26" i="7"/>
  <c r="G25" i="7"/>
  <c r="F25" i="7"/>
  <c r="G24" i="7"/>
  <c r="F24" i="7"/>
  <c r="G23" i="7"/>
  <c r="F23" i="7"/>
  <c r="G22" i="7"/>
  <c r="F22" i="7"/>
  <c r="G21" i="7"/>
  <c r="F21" i="7"/>
  <c r="G20" i="7"/>
  <c r="F20" i="7"/>
  <c r="G19" i="7"/>
  <c r="F19" i="7"/>
  <c r="G18" i="7"/>
  <c r="F18" i="7"/>
  <c r="F30" i="7" l="1"/>
  <c r="G31" i="7" s="1"/>
  <c r="G32" i="7" s="1"/>
</calcChain>
</file>

<file path=xl/sharedStrings.xml><?xml version="1.0" encoding="utf-8"?>
<sst xmlns="http://schemas.openxmlformats.org/spreadsheetml/2006/main" count="58" uniqueCount="55">
  <si>
    <t>Month</t>
  </si>
  <si>
    <t>Total</t>
  </si>
  <si>
    <t>Yes</t>
  </si>
  <si>
    <t>No</t>
  </si>
  <si>
    <t>Amount of materials generated</t>
  </si>
  <si>
    <t>Amount of materials recycled / reused</t>
  </si>
  <si>
    <t>Diversion Rate</t>
  </si>
  <si>
    <t>Waste Diverted from Landfill</t>
  </si>
  <si>
    <t>Points available</t>
  </si>
  <si>
    <t>Points achieved</t>
  </si>
  <si>
    <t>&gt;</t>
  </si>
  <si>
    <t>Have any refurbishments been carried out during the performance period?</t>
  </si>
  <si>
    <t>Recyclables / Reusables (t)</t>
  </si>
  <si>
    <t>Total amount of materials leaving the building (per month) (t)</t>
  </si>
  <si>
    <t>DISCLAIMER, AUTHORISATION AND ACKNOWLEDGEMENT</t>
  </si>
  <si>
    <t>Waste from Refurbishments (tonnes)</t>
  </si>
  <si>
    <t>Waste sent to Landfill (t)</t>
  </si>
  <si>
    <t>DEFINITIONS</t>
  </si>
  <si>
    <t>Performance Period</t>
  </si>
  <si>
    <t>Building Information</t>
  </si>
  <si>
    <t>23.2 Waste Diverted from Landfill</t>
  </si>
  <si>
    <t>Table 23.1 Diversion from Landfill Points</t>
  </si>
  <si>
    <t>Table 23.2 Waste Benchmarks</t>
  </si>
  <si>
    <t>Waste kg/m2 NLA</t>
  </si>
  <si>
    <t>Innovation Fixed Weight Benchmark</t>
  </si>
  <si>
    <t>Total Waste (kg)</t>
  </si>
  <si>
    <t>Points Achieved</t>
  </si>
  <si>
    <t xml:space="preserve">Waste kg/m2 </t>
  </si>
  <si>
    <t>Up to two (2) Innovation points may be claimed where the construction and demolition waste from all refurbishments carried out during the performance period going to landfill meets a fixed benchmark, defined in kilograms of waste per square meter of Net Lettable Area (NLA) or Gross Lettable Area (GLA) of refurbished space.</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</si>
  <si>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</si>
  <si>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</si>
  <si>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</si>
  <si>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</si>
  <si>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</si>
  <si>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</si>
  <si>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</si>
  <si>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</si>
  <si>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</si>
  <si>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</si>
  <si>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case manager will be able to assist with any questions you may have about this process.</t>
  </si>
  <si>
    <t>Support</t>
  </si>
  <si>
    <t xml:space="preserve">Please ensure to reference the Green Star - Performance v1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submission.
For any queries or additional information, please contact your project's GBCA Case Manager. </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</si>
  <si>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</si>
  <si>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Change Log</t>
  </si>
  <si>
    <t>Green Star - Performance Submission Guidelines Version 1.0</t>
  </si>
  <si>
    <t>Summary of Changes</t>
  </si>
  <si>
    <t>Initial release.</t>
  </si>
  <si>
    <t>Please enter the project's Green Star number.</t>
  </si>
  <si>
    <t>Please enter the building's address or name.</t>
  </si>
  <si>
    <t>Calculator Release</t>
  </si>
  <si>
    <t>Green Star - Performance Submission Guidelines Version 1.1</t>
  </si>
  <si>
    <t>Release 1 - 13/04/2015</t>
  </si>
  <si>
    <t>Released for Green Star - Performance v1.1, no changes</t>
  </si>
  <si>
    <t>Total size of the area refurbished  during the performance period (m2)</t>
  </si>
  <si>
    <t>Release 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</si>
</sst>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0&quot;m2&quot;"/>
    <numFmt numFmtId="165" formatCode="_-[$$-C09]* #,##0.00_-;\-[$$-C09]* #,##0.00_-;_-[$$-C09]* &quot;-&quot;??_-;_-@_-"/>
    <numFmt numFmtId="166" formatCode="#,##0_ ;\-#,##0\ "/>
    <numFmt numFmtId="167" formatCode="[$-C09]dd\-mmm\-yy;@"/>
    <numFmt numFmtId="168" formatCode="#,##0.0_ ;\-#,##0.0\ "/>
  </numFmts>
  <fonts count="24" x14ac:knownFonts="1">
    <font>
      <sz val="11"/>
      <color theme="1"/>
      <name val="Arial"/>
      <family val="2"/>
      <scheme val="minor"/>
    </font>
    <font>
      <b/>
      <sz val="12"/>
      <color theme="0"/>
      <name val="Arial"/>
      <family val="2"/>
      <scheme val="minor"/>
    </font>
    <font>
      <sz val="10"/>
      <color theme="1"/>
      <name val="Arial"/>
      <family val="2"/>
      <scheme val="minor"/>
    </font>
    <font>
      <b/>
      <sz val="10"/>
      <color theme="0"/>
      <name val="Arial"/>
      <family val="2"/>
      <scheme val="minor"/>
    </font>
    <font>
      <b/>
      <sz val="10"/>
      <color theme="1"/>
      <name val="Arial"/>
      <family val="2"/>
      <scheme val="minor"/>
    </font>
    <font>
      <i/>
      <sz val="10"/>
      <color theme="1"/>
      <name val="Arial"/>
      <family val="2"/>
      <scheme val="minor"/>
    </font>
    <font>
      <b/>
      <sz val="10"/>
      <color theme="8"/>
      <name val="Arial"/>
      <family val="2"/>
      <scheme val="minor"/>
    </font>
    <font>
      <sz val="10"/>
      <color theme="8"/>
      <name val="Arial"/>
      <family val="2"/>
      <scheme val="minor"/>
    </font>
    <font>
      <sz val="10"/>
      <color theme="0"/>
      <name val="Arial"/>
      <family val="2"/>
      <scheme val="minor"/>
    </font>
    <font>
      <sz val="10"/>
      <color rgb="FFFF0000"/>
      <name val="Arial"/>
      <family val="2"/>
      <scheme val="minor"/>
    </font>
    <font>
      <sz val="10"/>
      <color rgb="FF333333"/>
      <name val="Verdana"/>
      <family val="2"/>
    </font>
    <font>
      <sz val="11"/>
      <color theme="1"/>
      <name val="Calibri"/>
      <family val="2"/>
    </font>
    <font>
      <sz val="11"/>
      <color theme="1"/>
      <name val="Arial"/>
      <family val="2"/>
      <scheme val="minor"/>
    </font>
    <font>
      <sz val="10"/>
      <name val="Arial"/>
      <family val="2"/>
    </font>
    <font>
      <sz val="10"/>
      <color indexed="8"/>
      <name val="Arial"/>
      <family val="2"/>
    </font>
    <font>
      <b/>
      <i/>
      <sz val="10"/>
      <color theme="1"/>
      <name val="Arial"/>
      <family val="2"/>
      <scheme val="minor"/>
    </font>
    <font>
      <b/>
      <i/>
      <sz val="10"/>
      <color theme="0"/>
      <name val="Arial"/>
      <family val="2"/>
      <scheme val="minor"/>
    </font>
    <font>
      <b/>
      <sz val="10"/>
      <color theme="1"/>
      <name val="Arial"/>
      <family val="2"/>
    </font>
    <font>
      <sz val="10"/>
      <name val="Verdana"/>
      <family val="2"/>
    </font>
    <font>
      <b/>
      <sz val="14"/>
      <color theme="0"/>
      <name val="Arial"/>
      <family val="2"/>
    </font>
    <font>
      <b/>
      <sz val="10"/>
      <color theme="0"/>
      <name val="Arial"/>
      <family val="2"/>
    </font>
    <font>
      <sz val="14"/>
      <name val="Arial"/>
      <family val="2"/>
      <scheme val="minor"/>
    </font>
    <font>
      <b/>
      <sz val="14"/>
      <color theme="0"/>
      <name val="Arial"/>
      <family val="2"/>
      <scheme val="minor"/>
    </font>
    <font>
      <sz val="10"/>
      <name val="Arial"/>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7"/>
        <bgColor indexed="64"/>
      </patternFill>
    </fill>
    <fill>
      <patternFill patternType="solid">
        <fgColor theme="9" tint="0.59999389629810485"/>
        <bgColor indexed="64"/>
      </patternFill>
    </fill>
    <fill>
      <patternFill patternType="solid">
        <fgColor rgb="FF000000"/>
        <bgColor indexed="64"/>
      </patternFill>
    </fill>
    <fill>
      <patternFill patternType="solid">
        <fgColor theme="3"/>
        <bgColor indexed="64"/>
      </patternFill>
    </fill>
    <fill>
      <patternFill patternType="solid">
        <fgColor theme="0"/>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12" fillId="0" borderId="0" applyFont="0" applyFill="0" applyBorder="0" applyAlignment="0" applyProtection="0"/>
    <xf numFmtId="44" fontId="12" fillId="0" borderId="0" applyFont="0" applyFill="0" applyBorder="0" applyAlignment="0" applyProtection="0"/>
    <xf numFmtId="0" fontId="13" fillId="0" borderId="0"/>
    <xf numFmtId="167" fontId="13" fillId="0" borderId="0"/>
    <xf numFmtId="167" fontId="18" fillId="0" borderId="0"/>
  </cellStyleXfs>
  <cellXfs count="113">
    <xf numFmtId="0" fontId="0" fillId="0" borderId="0" xfId="0"/>
    <xf numFmtId="0" fontId="1" fillId="2" borderId="0" xfId="0" applyFont="1" applyFill="1"/>
    <xf numFmtId="0" fontId="2" fillId="0" borderId="0" xfId="0" applyFont="1" applyAlignment="1">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Protection="1"/>
    <xf numFmtId="0" fontId="2" fillId="0" borderId="0" xfId="0" applyFont="1" applyBorder="1" applyProtection="1"/>
    <xf numFmtId="0" fontId="3" fillId="0" borderId="0" xfId="0" applyFont="1" applyFill="1" applyBorder="1" applyAlignment="1" applyProtection="1">
      <alignment vertical="center" wrapText="1"/>
    </xf>
    <xf numFmtId="164" fontId="4"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2" fillId="0" borderId="0" xfId="0" applyFont="1" applyFill="1" applyProtection="1"/>
    <xf numFmtId="0" fontId="2" fillId="0" borderId="0" xfId="0" applyFont="1" applyFill="1" applyBorder="1" applyProtection="1"/>
    <xf numFmtId="0" fontId="1" fillId="0" borderId="0" xfId="0" applyFont="1" applyFill="1" applyAlignment="1" applyProtection="1">
      <alignment horizontal="left" wrapText="1"/>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7" fillId="0" borderId="0" xfId="0" applyFont="1" applyFill="1" applyProtection="1"/>
    <xf numFmtId="0" fontId="6" fillId="0" borderId="0" xfId="0" applyFont="1" applyFill="1" applyAlignment="1" applyProtection="1">
      <alignment horizontal="left" wrapText="1"/>
    </xf>
    <xf numFmtId="0" fontId="5" fillId="0" borderId="0" xfId="0" applyFont="1" applyFill="1" applyBorder="1" applyAlignment="1" applyProtection="1">
      <alignment horizontal="center" vertical="center"/>
    </xf>
    <xf numFmtId="0" fontId="6" fillId="4" borderId="3" xfId="0" applyFont="1" applyFill="1" applyBorder="1" applyAlignment="1" applyProtection="1">
      <alignment horizontal="left" vertical="center" wrapText="1"/>
    </xf>
    <xf numFmtId="0" fontId="4" fillId="0" borderId="5" xfId="0" applyFont="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9" fillId="0" borderId="0" xfId="0" applyFont="1" applyProtection="1"/>
    <xf numFmtId="0" fontId="10" fillId="0" borderId="0" xfId="0" applyFont="1"/>
    <xf numFmtId="0" fontId="11" fillId="0" borderId="0" xfId="0" applyFont="1" applyAlignment="1">
      <alignment vertical="center"/>
    </xf>
    <xf numFmtId="0" fontId="2" fillId="0" borderId="0" xfId="0" applyFont="1" applyFill="1" applyAlignment="1" applyProtection="1">
      <alignment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0" fillId="8" borderId="0" xfId="0" applyFill="1" applyProtection="1"/>
    <xf numFmtId="3" fontId="14" fillId="8" borderId="1" xfId="3" applyNumberFormat="1" applyFont="1" applyFill="1" applyBorder="1" applyAlignment="1" applyProtection="1">
      <alignment horizontal="left" vertical="center" wrapText="1"/>
    </xf>
    <xf numFmtId="9" fontId="8" fillId="7" borderId="2" xfId="0" applyNumberFormat="1" applyFont="1" applyFill="1" applyBorder="1" applyAlignment="1">
      <alignment horizontal="center" vertical="center"/>
    </xf>
    <xf numFmtId="0" fontId="3" fillId="7" borderId="1" xfId="0"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3" fillId="7" borderId="1" xfId="0" applyFont="1" applyFill="1" applyBorder="1" applyAlignment="1" applyProtection="1">
      <alignment horizontal="center" vertical="center" wrapText="1"/>
    </xf>
    <xf numFmtId="0" fontId="6" fillId="9" borderId="1" xfId="0" applyFont="1" applyFill="1" applyBorder="1" applyAlignment="1" applyProtection="1">
      <alignment vertical="center"/>
    </xf>
    <xf numFmtId="0" fontId="7" fillId="9" borderId="1" xfId="0" applyFont="1" applyFill="1" applyBorder="1" applyAlignment="1" applyProtection="1">
      <alignment horizontal="center" vertical="center"/>
    </xf>
    <xf numFmtId="0" fontId="3" fillId="7" borderId="1" xfId="0" applyFont="1" applyFill="1" applyBorder="1" applyAlignment="1" applyProtection="1">
      <alignment horizontal="left" vertical="center" wrapText="1"/>
    </xf>
    <xf numFmtId="0" fontId="6" fillId="9" borderId="1" xfId="0" applyFont="1" applyFill="1" applyBorder="1" applyAlignment="1">
      <alignment horizontal="center" vertical="center"/>
    </xf>
    <xf numFmtId="9" fontId="7" fillId="9" borderId="2" xfId="0" applyNumberFormat="1" applyFont="1" applyFill="1" applyBorder="1" applyAlignment="1">
      <alignment horizontal="center" vertical="center"/>
    </xf>
    <xf numFmtId="0" fontId="7" fillId="9" borderId="2" xfId="0" applyFont="1" applyFill="1" applyBorder="1" applyAlignment="1">
      <alignment horizontal="center" vertical="center"/>
    </xf>
    <xf numFmtId="9" fontId="7" fillId="9"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15" fillId="0" borderId="5" xfId="0" applyFont="1" applyBorder="1" applyAlignment="1" applyProtection="1">
      <alignment horizontal="center" vertical="center"/>
    </xf>
    <xf numFmtId="0" fontId="15" fillId="0" borderId="0" xfId="0" applyFont="1" applyAlignment="1" applyProtection="1">
      <alignment horizontal="center" vertical="center"/>
    </xf>
    <xf numFmtId="0" fontId="15" fillId="4" borderId="1"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4" fillId="0" borderId="0" xfId="0" applyFont="1" applyProtection="1"/>
    <xf numFmtId="0" fontId="15" fillId="9" borderId="1" xfId="0" applyFont="1" applyFill="1" applyBorder="1" applyAlignment="1" applyProtection="1">
      <alignment horizontal="center" vertical="center"/>
    </xf>
    <xf numFmtId="167" fontId="13" fillId="8" borderId="0" xfId="4" applyFont="1" applyFill="1" applyAlignment="1" applyProtection="1">
      <alignment vertical="top" wrapText="1"/>
      <protection hidden="1"/>
    </xf>
    <xf numFmtId="167" fontId="19" fillId="6" borderId="0" xfId="5" applyFont="1" applyFill="1" applyAlignment="1" applyProtection="1">
      <alignment horizontal="left" vertical="center"/>
    </xf>
    <xf numFmtId="167" fontId="20" fillId="6" borderId="0" xfId="5" applyFont="1" applyFill="1" applyAlignment="1" applyProtection="1"/>
    <xf numFmtId="167" fontId="20" fillId="0" borderId="0" xfId="5" applyFont="1" applyFill="1" applyAlignment="1" applyProtection="1">
      <alignment horizontal="left" vertical="center"/>
    </xf>
    <xf numFmtId="167" fontId="20" fillId="0" borderId="0" xfId="5" applyFont="1" applyFill="1" applyAlignment="1" applyProtection="1"/>
    <xf numFmtId="0" fontId="17" fillId="4" borderId="1" xfId="3" applyNumberFormat="1" applyFont="1" applyFill="1" applyBorder="1" applyAlignment="1" applyProtection="1">
      <alignment horizontal="center" vertical="center" wrapText="1"/>
    </xf>
    <xf numFmtId="14" fontId="14" fillId="8" borderId="1" xfId="3" applyNumberFormat="1" applyFont="1" applyFill="1" applyBorder="1" applyAlignment="1" applyProtection="1">
      <alignment horizontal="center" vertical="center" wrapText="1"/>
    </xf>
    <xf numFmtId="0" fontId="4" fillId="4" borderId="1"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4" fillId="0" borderId="15" xfId="0" applyFont="1" applyBorder="1" applyAlignment="1" applyProtection="1">
      <alignment horizontal="center" vertical="center"/>
      <protection locked="0"/>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4" fillId="0" borderId="20" xfId="0" applyFont="1" applyBorder="1" applyAlignment="1" applyProtection="1">
      <alignment horizontal="center" vertical="center"/>
      <protection locked="0"/>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xf>
    <xf numFmtId="0" fontId="6" fillId="4" borderId="1" xfId="0" applyFont="1" applyFill="1" applyBorder="1" applyAlignment="1" applyProtection="1">
      <alignment vertical="center" wrapText="1"/>
    </xf>
    <xf numFmtId="0" fontId="21" fillId="0" borderId="0" xfId="0" applyFont="1" applyProtection="1"/>
    <xf numFmtId="0" fontId="22" fillId="7" borderId="0" xfId="0" applyFont="1" applyFill="1" applyAlignment="1" applyProtection="1">
      <alignment vertical="center"/>
    </xf>
    <xf numFmtId="0" fontId="22" fillId="7" borderId="0" xfId="0" applyFont="1" applyFill="1" applyAlignment="1" applyProtection="1"/>
    <xf numFmtId="0" fontId="23" fillId="8" borderId="0" xfId="0" applyFont="1" applyFill="1" applyBorder="1" applyAlignment="1" applyProtection="1">
      <alignment vertical="center"/>
    </xf>
    <xf numFmtId="0" fontId="17" fillId="4" borderId="2" xfId="3" applyNumberFormat="1" applyFont="1" applyFill="1" applyBorder="1" applyAlignment="1" applyProtection="1">
      <alignment vertical="center" wrapText="1"/>
    </xf>
    <xf numFmtId="0" fontId="17" fillId="4" borderId="1" xfId="3" applyNumberFormat="1" applyFont="1" applyFill="1" applyBorder="1" applyAlignment="1" applyProtection="1">
      <alignment vertical="center" wrapText="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1" fillId="2" borderId="0" xfId="0" applyFont="1" applyFill="1" applyAlignment="1" applyProtection="1">
      <alignment horizontal="left" vertical="center"/>
    </xf>
    <xf numFmtId="0" fontId="2" fillId="0" borderId="6"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3" xfId="0" applyFont="1" applyBorder="1" applyAlignment="1" applyProtection="1">
      <alignment horizontal="left" vertical="center" wrapText="1"/>
    </xf>
    <xf numFmtId="0" fontId="17" fillId="8" borderId="0" xfId="4" applyNumberFormat="1" applyFont="1" applyFill="1" applyAlignment="1" applyProtection="1">
      <alignment horizontal="left" vertical="top" wrapText="1"/>
      <protection hidden="1"/>
    </xf>
    <xf numFmtId="0" fontId="6" fillId="9" borderId="1" xfId="0" applyFont="1" applyFill="1" applyBorder="1" applyAlignment="1" applyProtection="1">
      <alignment horizontal="center" vertical="center"/>
    </xf>
    <xf numFmtId="0" fontId="4" fillId="0" borderId="2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2" fillId="0" borderId="22" xfId="0" applyFont="1" applyBorder="1" applyAlignment="1" applyProtection="1">
      <alignment horizontal="center"/>
      <protection locked="0"/>
    </xf>
    <xf numFmtId="0" fontId="2" fillId="0" borderId="17" xfId="0" applyFont="1" applyBorder="1" applyAlignment="1" applyProtection="1">
      <alignment horizontal="center"/>
      <protection locked="0"/>
    </xf>
    <xf numFmtId="165" fontId="2" fillId="0" borderId="22" xfId="2" applyNumberFormat="1" applyFont="1" applyBorder="1" applyAlignment="1" applyProtection="1">
      <alignment horizontal="center"/>
      <protection locked="0"/>
    </xf>
    <xf numFmtId="165" fontId="2" fillId="0" borderId="17" xfId="2" applyNumberFormat="1"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1" fillId="2" borderId="0" xfId="0" applyFont="1" applyFill="1" applyAlignment="1" applyProtection="1">
      <alignment horizontal="left" wrapText="1"/>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166" fontId="2" fillId="3" borderId="7" xfId="1" applyNumberFormat="1" applyFont="1" applyFill="1" applyBorder="1" applyAlignment="1" applyProtection="1">
      <alignment horizontal="center" vertical="center"/>
    </xf>
    <xf numFmtId="166" fontId="2" fillId="3" borderId="12" xfId="1" applyNumberFormat="1" applyFont="1" applyFill="1" applyBorder="1" applyAlignment="1" applyProtection="1">
      <alignment horizontal="center" vertical="center"/>
    </xf>
    <xf numFmtId="0" fontId="3" fillId="7" borderId="1" xfId="0" applyFont="1" applyFill="1" applyBorder="1" applyAlignment="1" applyProtection="1">
      <alignment horizontal="center" vertical="center"/>
    </xf>
    <xf numFmtId="168" fontId="2" fillId="3" borderId="10" xfId="1" applyNumberFormat="1" applyFont="1" applyFill="1" applyBorder="1" applyAlignment="1" applyProtection="1">
      <alignment horizontal="center" vertical="center"/>
    </xf>
    <xf numFmtId="168" fontId="2" fillId="3" borderId="11" xfId="1" applyNumberFormat="1" applyFont="1" applyFill="1" applyBorder="1" applyAlignment="1" applyProtection="1">
      <alignment horizontal="center" vertical="center"/>
    </xf>
    <xf numFmtId="0" fontId="7" fillId="5" borderId="1" xfId="0" applyFont="1" applyFill="1" applyBorder="1" applyAlignment="1" applyProtection="1">
      <alignment horizontal="left" vertical="center" wrapText="1"/>
    </xf>
    <xf numFmtId="0" fontId="7"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0" xfId="0" applyFont="1" applyFill="1" applyAlignment="1" applyProtection="1">
      <alignment horizontal="center" vertical="center" wrapText="1"/>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1" fillId="0" borderId="22" xfId="0" applyFont="1" applyFill="1" applyBorder="1" applyAlignment="1" applyProtection="1">
      <alignment horizontal="center" wrapText="1"/>
      <protection locked="0"/>
    </xf>
    <xf numFmtId="0" fontId="1" fillId="0" borderId="17" xfId="0" applyFont="1" applyFill="1" applyBorder="1" applyAlignment="1" applyProtection="1">
      <alignment horizontal="center" wrapText="1"/>
      <protection locked="0"/>
    </xf>
    <xf numFmtId="0" fontId="1" fillId="2" borderId="0" xfId="0" applyFont="1" applyFill="1" applyAlignment="1">
      <alignment horizontal="left" vertical="center"/>
    </xf>
    <xf numFmtId="0" fontId="17" fillId="0" borderId="0" xfId="3" applyNumberFormat="1" applyFont="1" applyFill="1" applyBorder="1" applyAlignment="1" applyProtection="1">
      <alignment vertical="center" wrapText="1"/>
    </xf>
  </cellXfs>
  <cellStyles count="6">
    <cellStyle name="Comma" xfId="1" builtinId="3"/>
    <cellStyle name="Currency" xfId="2" builtinId="4"/>
    <cellStyle name="Normal" xfId="0" builtinId="0"/>
    <cellStyle name="Normal 3" xfId="5"/>
    <cellStyle name="Normal_healthcare edit.xls" xfId="3"/>
    <cellStyle name="Normal_office as built edit.xls" xfId="4"/>
  </cellStyles>
  <dxfs count="3">
    <dxf>
      <fill>
        <patternFill>
          <bgColor theme="9" tint="0.39994506668294322"/>
        </patternFill>
      </fill>
    </dxf>
    <dxf>
      <fill>
        <patternFill>
          <bgColor theme="9" tint="0.59996337778862885"/>
        </patternFill>
      </fill>
    </dxf>
    <dxf>
      <fill>
        <patternFill>
          <bgColor theme="9" tint="0.39994506668294322"/>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0</xdr:colOff>
      <xdr:row>20</xdr:row>
      <xdr:rowOff>85725</xdr:rowOff>
    </xdr:to>
    <xdr:sp macro="" textlink="">
      <xdr:nvSpPr>
        <xdr:cNvPr id="4" name="TextBox 3"/>
        <xdr:cNvSpPr txBox="1"/>
      </xdr:nvSpPr>
      <xdr:spPr>
        <a:xfrm>
          <a:off x="0" y="2409825"/>
          <a:ext cx="11658600" cy="298132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Green Star and Green Star – Performance are no substitute for professional advice. You should seek your own professional and other appropriate advice on the matters addressed by them.</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You are only authorised to proceed to use Green Star and Green Star – Performance on this basis.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All rights reserved.</a:t>
          </a:r>
        </a:p>
        <a:p>
          <a:endParaRPr lang="en-AU" sz="900">
            <a:solidFill>
              <a:sysClr val="windowText" lastClr="000000"/>
            </a:solidFill>
          </a:endParaRPr>
        </a:p>
      </xdr:txBody>
    </xdr:sp>
    <xdr:clientData/>
  </xdr:twoCellAnchor>
  <xdr:twoCellAnchor editAs="oneCell">
    <xdr:from>
      <xdr:col>0</xdr:col>
      <xdr:colOff>0</xdr:colOff>
      <xdr:row>0</xdr:row>
      <xdr:rowOff>0</xdr:rowOff>
    </xdr:from>
    <xdr:to>
      <xdr:col>10</xdr:col>
      <xdr:colOff>457200</xdr:colOff>
      <xdr:row>1</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152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7315200" cy="1060704"/>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285750" y="0"/>
          <a:ext cx="7315200" cy="1060704"/>
        </a:xfrm>
        <a:prstGeom prst="rect">
          <a:avLst/>
        </a:prstGeom>
      </xdr:spPr>
    </xdr:pic>
    <xdr:clientData/>
  </xdr:oneCellAnchor>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504825</xdr:colOff>
      <xdr:row>0</xdr:row>
      <xdr:rowOff>1484565</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9525"/>
          <a:ext cx="10172700" cy="14750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762000</xdr:colOff>
      <xdr:row>1</xdr:row>
      <xdr:rowOff>3429</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171450</xdr:colOff>
      <xdr:row>1</xdr:row>
      <xdr:rowOff>3429</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showRowColHeaders="0" tabSelected="1" workbookViewId="0">
      <selection activeCell="T19" sqref="T19"/>
    </sheetView>
  </sheetViews>
  <sheetFormatPr defaultRowHeight="14.25" x14ac:dyDescent="0.2"/>
  <sheetData>
    <row r="1" spans="1:17" ht="144" customHeight="1" x14ac:dyDescent="0.2"/>
    <row r="2" spans="1:17" ht="15.75" customHeight="1" x14ac:dyDescent="0.2"/>
    <row r="3" spans="1:17" ht="15.75" x14ac:dyDescent="0.25">
      <c r="A3" s="1" t="s">
        <v>14</v>
      </c>
      <c r="B3" s="1"/>
      <c r="C3" s="1"/>
      <c r="D3" s="1"/>
      <c r="E3" s="1"/>
      <c r="F3" s="1"/>
      <c r="G3" s="1"/>
      <c r="H3" s="1"/>
      <c r="I3" s="1"/>
      <c r="J3" s="1"/>
      <c r="K3" s="1"/>
      <c r="L3" s="1"/>
      <c r="M3" s="1"/>
      <c r="N3" s="1"/>
      <c r="O3" s="1"/>
      <c r="P3" s="1"/>
      <c r="Q3" s="1"/>
    </row>
  </sheetData>
  <sheetProtection password="EEA7"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showRowColHeaders="0" workbookViewId="0">
      <selection activeCell="C8" sqref="C8"/>
    </sheetView>
  </sheetViews>
  <sheetFormatPr defaultRowHeight="12.75" x14ac:dyDescent="0.2"/>
  <cols>
    <col min="1" max="1" width="3.75" style="7" customWidth="1"/>
    <col min="2" max="2" width="28.125" style="7" customWidth="1"/>
    <col min="3" max="3" width="37.375" style="7" customWidth="1"/>
    <col min="4" max="4" width="59.25" style="7" customWidth="1"/>
    <col min="5" max="5" width="49.375" style="7" customWidth="1"/>
    <col min="6" max="6" width="33.75" style="7" customWidth="1"/>
    <col min="7" max="16384" width="9" style="7"/>
  </cols>
  <sheetData>
    <row r="1" spans="2:4" ht="83.25" customHeight="1" x14ac:dyDescent="0.2"/>
    <row r="3" spans="2:4" ht="33.75" customHeight="1" x14ac:dyDescent="0.2">
      <c r="B3" s="77" t="s">
        <v>29</v>
      </c>
      <c r="C3" s="77"/>
      <c r="D3" s="77"/>
    </row>
    <row r="4" spans="2:4" ht="26.25" customHeight="1" x14ac:dyDescent="0.2"/>
    <row r="5" spans="2:4" ht="26.25" customHeight="1" x14ac:dyDescent="0.2">
      <c r="B5" s="43" t="s">
        <v>30</v>
      </c>
      <c r="C5" s="78" t="s">
        <v>31</v>
      </c>
      <c r="D5" s="79"/>
    </row>
    <row r="6" spans="2:4" ht="26.25" customHeight="1" x14ac:dyDescent="0.2">
      <c r="B6" s="44"/>
      <c r="C6" s="5"/>
      <c r="D6" s="5"/>
    </row>
    <row r="7" spans="2:4" ht="26.25" customHeight="1" x14ac:dyDescent="0.2">
      <c r="B7" s="45" t="s">
        <v>32</v>
      </c>
      <c r="C7" s="80" t="s">
        <v>33</v>
      </c>
      <c r="D7" s="79"/>
    </row>
    <row r="8" spans="2:4" ht="26.25" customHeight="1" x14ac:dyDescent="0.2">
      <c r="B8" s="44"/>
      <c r="C8" s="5"/>
      <c r="D8" s="5"/>
    </row>
    <row r="9" spans="2:4" ht="26.25" customHeight="1" x14ac:dyDescent="0.2">
      <c r="B9" s="46" t="s">
        <v>34</v>
      </c>
      <c r="C9" s="80" t="s">
        <v>35</v>
      </c>
      <c r="D9" s="79"/>
    </row>
    <row r="10" spans="2:4" ht="26.25" customHeight="1" x14ac:dyDescent="0.2">
      <c r="B10" s="47"/>
      <c r="C10" s="5"/>
      <c r="D10" s="5"/>
    </row>
    <row r="11" spans="2:4" ht="26.25" customHeight="1" x14ac:dyDescent="0.2">
      <c r="B11" s="48" t="s">
        <v>36</v>
      </c>
      <c r="C11" s="80" t="s">
        <v>37</v>
      </c>
      <c r="D11" s="79"/>
    </row>
    <row r="12" spans="2:4" ht="22.5" customHeight="1" x14ac:dyDescent="0.2"/>
    <row r="13" spans="2:4" ht="33.75" customHeight="1" x14ac:dyDescent="0.2">
      <c r="B13" s="77" t="s">
        <v>38</v>
      </c>
      <c r="C13" s="77"/>
      <c r="D13" s="77"/>
    </row>
    <row r="14" spans="2:4" ht="22.5" customHeight="1" x14ac:dyDescent="0.2"/>
    <row r="15" spans="2:4" ht="182.25" customHeight="1" x14ac:dyDescent="0.2">
      <c r="B15" s="75" t="s">
        <v>39</v>
      </c>
      <c r="C15" s="76"/>
      <c r="D15" s="76"/>
    </row>
    <row r="16" spans="2:4" ht="22.5" customHeight="1" x14ac:dyDescent="0.2"/>
    <row r="17" spans="2:4" ht="33.75" customHeight="1" x14ac:dyDescent="0.2">
      <c r="B17" s="77" t="s">
        <v>40</v>
      </c>
      <c r="C17" s="77"/>
      <c r="D17" s="77"/>
    </row>
    <row r="18" spans="2:4" ht="22.5" customHeight="1" x14ac:dyDescent="0.2"/>
    <row r="19" spans="2:4" ht="54" customHeight="1" x14ac:dyDescent="0.2">
      <c r="B19" s="75" t="s">
        <v>41</v>
      </c>
      <c r="C19" s="76"/>
      <c r="D19" s="76"/>
    </row>
    <row r="20" spans="2:4" ht="22.5" customHeight="1" x14ac:dyDescent="0.2"/>
    <row r="21" spans="2:4" ht="22.5" customHeight="1" x14ac:dyDescent="0.2"/>
    <row r="22" spans="2:4" ht="22.5" customHeight="1" x14ac:dyDescent="0.2"/>
    <row r="23" spans="2:4" ht="22.5" customHeight="1" x14ac:dyDescent="0.2"/>
    <row r="24" spans="2:4" ht="22.5" customHeight="1" x14ac:dyDescent="0.2"/>
    <row r="25" spans="2:4" ht="22.5" customHeight="1" x14ac:dyDescent="0.2"/>
    <row r="26" spans="2:4" ht="22.5" customHeight="1" x14ac:dyDescent="0.2"/>
    <row r="27" spans="2:4" ht="22.5" customHeight="1" x14ac:dyDescent="0.2"/>
    <row r="28" spans="2:4" ht="22.5" customHeight="1" x14ac:dyDescent="0.2"/>
    <row r="29" spans="2:4" ht="22.5" customHeight="1" x14ac:dyDescent="0.2"/>
    <row r="30" spans="2:4" ht="22.5" customHeight="1" x14ac:dyDescent="0.2"/>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showRowColHeaders="0" workbookViewId="0">
      <selection activeCell="C23" sqref="C23"/>
    </sheetView>
  </sheetViews>
  <sheetFormatPr defaultRowHeight="14.25" x14ac:dyDescent="0.2"/>
  <cols>
    <col min="1" max="1" width="3.375" style="29" customWidth="1"/>
    <col min="2" max="2" width="24.25" style="29" customWidth="1"/>
    <col min="3" max="3" width="18.75" style="29" customWidth="1"/>
    <col min="4" max="4" width="80.5" style="29" customWidth="1"/>
    <col min="5" max="16384" width="9" style="29"/>
  </cols>
  <sheetData>
    <row r="1" spans="2:4" ht="117" customHeight="1" x14ac:dyDescent="0.2"/>
    <row r="2" spans="2:4" ht="22.5" customHeight="1" x14ac:dyDescent="0.2"/>
    <row r="3" spans="2:4" ht="56.25" customHeight="1" x14ac:dyDescent="0.2">
      <c r="B3" s="81" t="s">
        <v>42</v>
      </c>
      <c r="C3" s="81"/>
      <c r="D3" s="81"/>
    </row>
    <row r="4" spans="2:4" ht="22.5" customHeight="1" x14ac:dyDescent="0.2">
      <c r="B4" s="49"/>
      <c r="C4" s="49"/>
      <c r="D4" s="49"/>
    </row>
    <row r="5" spans="2:4" ht="33.75" customHeight="1" x14ac:dyDescent="0.2">
      <c r="B5" s="50" t="s">
        <v>43</v>
      </c>
      <c r="C5" s="51"/>
      <c r="D5" s="51"/>
    </row>
    <row r="6" spans="2:4" ht="30" customHeight="1" x14ac:dyDescent="0.2">
      <c r="B6" s="52"/>
      <c r="C6" s="53"/>
      <c r="D6" s="53"/>
    </row>
    <row r="7" spans="2:4" ht="30" customHeight="1" x14ac:dyDescent="0.2">
      <c r="B7" s="112"/>
      <c r="C7" s="54" t="s">
        <v>49</v>
      </c>
      <c r="D7" s="54" t="s">
        <v>45</v>
      </c>
    </row>
    <row r="8" spans="2:4" ht="38.25" x14ac:dyDescent="0.2">
      <c r="B8" s="74" t="s">
        <v>50</v>
      </c>
      <c r="C8" s="55" t="s">
        <v>54</v>
      </c>
      <c r="D8" s="30" t="s">
        <v>52</v>
      </c>
    </row>
    <row r="9" spans="2:4" ht="38.25" x14ac:dyDescent="0.2">
      <c r="B9" s="73" t="s">
        <v>44</v>
      </c>
      <c r="C9" s="55" t="s">
        <v>51</v>
      </c>
      <c r="D9" s="30" t="s">
        <v>46</v>
      </c>
    </row>
  </sheetData>
  <sheetProtection password="E6B1" sheet="1" objects="1" scenarios="1"/>
  <mergeCells count="1">
    <mergeCell ref="B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showGridLines="0" zoomScale="85" zoomScaleNormal="85" workbookViewId="0">
      <selection activeCell="C6" sqref="C6:D6"/>
    </sheetView>
  </sheetViews>
  <sheetFormatPr defaultRowHeight="12.75" x14ac:dyDescent="0.2"/>
  <cols>
    <col min="1" max="1" width="5.625" style="5" customWidth="1"/>
    <col min="2" max="2" width="31.125" style="5" customWidth="1"/>
    <col min="3" max="3" width="38.5" style="5" bestFit="1" customWidth="1"/>
    <col min="4" max="4" width="16.25" style="5" customWidth="1"/>
    <col min="5" max="5" width="22.75" style="5" bestFit="1" customWidth="1"/>
    <col min="6" max="6" width="26" style="5" bestFit="1" customWidth="1"/>
    <col min="7" max="7" width="31.625" style="5" bestFit="1" customWidth="1"/>
    <col min="8" max="16384" width="9" style="5"/>
  </cols>
  <sheetData>
    <row r="1" spans="2:13" ht="83.25" customHeight="1" x14ac:dyDescent="0.2"/>
    <row r="3" spans="2:13" s="69" customFormat="1" ht="33.75" customHeight="1" x14ac:dyDescent="0.25">
      <c r="B3" s="70" t="s">
        <v>20</v>
      </c>
      <c r="C3" s="71"/>
      <c r="D3" s="71"/>
      <c r="E3" s="71"/>
      <c r="F3" s="71"/>
      <c r="G3" s="71"/>
      <c r="H3" s="72"/>
      <c r="I3" s="72"/>
      <c r="J3" s="72"/>
      <c r="K3" s="72"/>
      <c r="L3" s="72"/>
      <c r="M3" s="72"/>
    </row>
    <row r="4" spans="2:13" s="12" customFormat="1" ht="15.75" x14ac:dyDescent="0.25">
      <c r="B4" s="14"/>
      <c r="C4" s="14"/>
      <c r="D4" s="14"/>
      <c r="E4" s="14"/>
      <c r="F4" s="14"/>
      <c r="G4" s="14"/>
    </row>
    <row r="5" spans="2:13" s="12" customFormat="1" ht="30" customHeight="1" x14ac:dyDescent="0.25">
      <c r="B5" s="68" t="s">
        <v>19</v>
      </c>
      <c r="E5" s="14"/>
      <c r="F5" s="14"/>
      <c r="G5" s="14"/>
    </row>
    <row r="6" spans="2:13" s="12" customFormat="1" ht="30" customHeight="1" x14ac:dyDescent="0.25">
      <c r="B6" s="16" t="s">
        <v>47</v>
      </c>
      <c r="C6" s="109"/>
      <c r="D6" s="110"/>
      <c r="E6" s="18"/>
      <c r="F6" s="18"/>
      <c r="G6" s="18"/>
      <c r="H6" s="17"/>
      <c r="I6" s="17"/>
    </row>
    <row r="7" spans="2:13" s="12" customFormat="1" ht="30" customHeight="1" x14ac:dyDescent="0.25">
      <c r="B7" s="56" t="s">
        <v>48</v>
      </c>
      <c r="C7" s="109"/>
      <c r="D7" s="110"/>
      <c r="E7" s="57"/>
      <c r="F7" s="57"/>
      <c r="G7" s="18"/>
      <c r="H7" s="17"/>
      <c r="I7" s="17"/>
    </row>
    <row r="8" spans="2:13" s="12" customFormat="1" ht="30" customHeight="1" x14ac:dyDescent="0.25">
      <c r="B8" s="16" t="s">
        <v>18</v>
      </c>
      <c r="C8" s="109"/>
      <c r="D8" s="110"/>
      <c r="E8" s="14"/>
      <c r="F8" s="14"/>
      <c r="G8" s="14"/>
    </row>
    <row r="9" spans="2:13" s="7" customFormat="1" x14ac:dyDescent="0.2">
      <c r="B9" s="6"/>
      <c r="F9" s="8"/>
    </row>
    <row r="10" spans="2:13" s="7" customFormat="1" ht="41.25" customHeight="1" x14ac:dyDescent="0.2">
      <c r="B10" s="20" t="s">
        <v>11</v>
      </c>
      <c r="C10" s="83"/>
      <c r="D10" s="84"/>
      <c r="E10" s="19"/>
      <c r="F10" s="8"/>
    </row>
    <row r="11" spans="2:13" s="7" customFormat="1" ht="39.75" customHeight="1" x14ac:dyDescent="0.2">
      <c r="B11" s="20" t="str">
        <f>IF($C$10="No", "Credit not applicable", "Total Usable Area of the refurbishment (m2)")</f>
        <v>Total Usable Area of the refurbishment (m2)</v>
      </c>
      <c r="C11" s="85"/>
      <c r="D11" s="86"/>
      <c r="E11" s="101"/>
      <c r="F11" s="102"/>
      <c r="G11" s="23"/>
    </row>
    <row r="12" spans="2:13" s="7" customFormat="1" ht="51" customHeight="1" x14ac:dyDescent="0.2">
      <c r="B12" s="20" t="str">
        <f>IF($C$10="No", "Credit not applicable", "Total cost of refurbishment(s) carried out during the performance period?")</f>
        <v>Total cost of refurbishment(s) carried out during the performance period?</v>
      </c>
      <c r="C12" s="87"/>
      <c r="D12" s="88"/>
      <c r="E12" s="103" t="str">
        <f>IF(ISBLANK(C11),"",IF(C10=Definitions!A6, "", IF(C12/C11&gt;=5, "Cost of refurbishment is in accordance with minimum expenditure of $5/m2", IF(C12/C11&lt;5, "Total expenditure must be greater than $5/m2"))))</f>
        <v/>
      </c>
      <c r="F12" s="104"/>
    </row>
    <row r="13" spans="2:13" s="7" customFormat="1" ht="45.75" customHeight="1" x14ac:dyDescent="0.2">
      <c r="B13" s="20" t="str">
        <f>IF($C$10="No", "Credit not applicable", "Total size of the area refurbished  during the performance period (m2)")</f>
        <v>Total size of the area refurbished  during the performance period (m2)</v>
      </c>
      <c r="C13" s="89"/>
      <c r="D13" s="90"/>
      <c r="E13" s="100"/>
      <c r="F13" s="101"/>
    </row>
    <row r="14" spans="2:13" s="12" customFormat="1" x14ac:dyDescent="0.2">
      <c r="B14" s="9"/>
      <c r="C14" s="10"/>
      <c r="D14" s="11"/>
      <c r="F14" s="13"/>
    </row>
    <row r="16" spans="2:13" ht="30" customHeight="1" x14ac:dyDescent="0.2">
      <c r="B16" s="107" t="s">
        <v>0</v>
      </c>
      <c r="C16" s="107" t="s">
        <v>15</v>
      </c>
      <c r="D16" s="107"/>
      <c r="E16" s="107"/>
      <c r="F16" s="108" t="s">
        <v>4</v>
      </c>
      <c r="G16" s="108" t="s">
        <v>5</v>
      </c>
    </row>
    <row r="17" spans="2:7" ht="30" customHeight="1" x14ac:dyDescent="0.2">
      <c r="B17" s="107"/>
      <c r="C17" s="15" t="s">
        <v>13</v>
      </c>
      <c r="D17" s="15" t="s">
        <v>16</v>
      </c>
      <c r="E17" s="15" t="s">
        <v>12</v>
      </c>
      <c r="F17" s="108"/>
      <c r="G17" s="108"/>
    </row>
    <row r="18" spans="2:7" ht="20.100000000000001" customHeight="1" x14ac:dyDescent="0.2">
      <c r="B18" s="58">
        <v>1</v>
      </c>
      <c r="C18" s="59"/>
      <c r="D18" s="59"/>
      <c r="E18" s="59"/>
      <c r="F18" s="60">
        <f>IF(D18+E18=C18, D18+E18, "Must equal total amounts of materials leaving building")</f>
        <v>0</v>
      </c>
      <c r="G18" s="61">
        <f>E18</f>
        <v>0</v>
      </c>
    </row>
    <row r="19" spans="2:7" ht="20.100000000000001" customHeight="1" x14ac:dyDescent="0.2">
      <c r="B19" s="62">
        <v>2</v>
      </c>
      <c r="C19" s="21"/>
      <c r="D19" s="21"/>
      <c r="E19" s="21"/>
      <c r="F19" s="22">
        <f t="shared" ref="F19:F30" si="0">IF(D19+E19=C19, D19+E19, "Must equal total amounts of materials leaving building")</f>
        <v>0</v>
      </c>
      <c r="G19" s="63">
        <f t="shared" ref="G19:G29" si="1">E19</f>
        <v>0</v>
      </c>
    </row>
    <row r="20" spans="2:7" ht="20.100000000000001" customHeight="1" x14ac:dyDescent="0.2">
      <c r="B20" s="62">
        <v>3</v>
      </c>
      <c r="C20" s="21"/>
      <c r="D20" s="21"/>
      <c r="E20" s="21"/>
      <c r="F20" s="22">
        <f t="shared" si="0"/>
        <v>0</v>
      </c>
      <c r="G20" s="63">
        <f t="shared" si="1"/>
        <v>0</v>
      </c>
    </row>
    <row r="21" spans="2:7" ht="20.100000000000001" customHeight="1" x14ac:dyDescent="0.2">
      <c r="B21" s="62">
        <v>4</v>
      </c>
      <c r="C21" s="21"/>
      <c r="D21" s="21"/>
      <c r="E21" s="21"/>
      <c r="F21" s="22">
        <f t="shared" si="0"/>
        <v>0</v>
      </c>
      <c r="G21" s="63">
        <f t="shared" si="1"/>
        <v>0</v>
      </c>
    </row>
    <row r="22" spans="2:7" ht="20.100000000000001" customHeight="1" x14ac:dyDescent="0.2">
      <c r="B22" s="62">
        <v>5</v>
      </c>
      <c r="C22" s="21"/>
      <c r="D22" s="21"/>
      <c r="E22" s="21"/>
      <c r="F22" s="22">
        <f t="shared" si="0"/>
        <v>0</v>
      </c>
      <c r="G22" s="63">
        <f t="shared" si="1"/>
        <v>0</v>
      </c>
    </row>
    <row r="23" spans="2:7" ht="20.100000000000001" customHeight="1" x14ac:dyDescent="0.2">
      <c r="B23" s="62">
        <v>6</v>
      </c>
      <c r="C23" s="21"/>
      <c r="D23" s="21"/>
      <c r="E23" s="21"/>
      <c r="F23" s="22">
        <f t="shared" si="0"/>
        <v>0</v>
      </c>
      <c r="G23" s="63">
        <f t="shared" si="1"/>
        <v>0</v>
      </c>
    </row>
    <row r="24" spans="2:7" ht="20.100000000000001" customHeight="1" x14ac:dyDescent="0.2">
      <c r="B24" s="62">
        <v>7</v>
      </c>
      <c r="C24" s="21"/>
      <c r="D24" s="21"/>
      <c r="E24" s="21"/>
      <c r="F24" s="22">
        <f t="shared" si="0"/>
        <v>0</v>
      </c>
      <c r="G24" s="63">
        <f t="shared" si="1"/>
        <v>0</v>
      </c>
    </row>
    <row r="25" spans="2:7" ht="20.100000000000001" customHeight="1" x14ac:dyDescent="0.2">
      <c r="B25" s="62">
        <v>8</v>
      </c>
      <c r="C25" s="21"/>
      <c r="D25" s="21"/>
      <c r="E25" s="21"/>
      <c r="F25" s="22">
        <f t="shared" si="0"/>
        <v>0</v>
      </c>
      <c r="G25" s="63">
        <f t="shared" si="1"/>
        <v>0</v>
      </c>
    </row>
    <row r="26" spans="2:7" ht="20.100000000000001" customHeight="1" x14ac:dyDescent="0.2">
      <c r="B26" s="62">
        <v>9</v>
      </c>
      <c r="C26" s="21"/>
      <c r="D26" s="21"/>
      <c r="E26" s="21"/>
      <c r="F26" s="22">
        <f t="shared" si="0"/>
        <v>0</v>
      </c>
      <c r="G26" s="63">
        <f t="shared" si="1"/>
        <v>0</v>
      </c>
    </row>
    <row r="27" spans="2:7" ht="20.100000000000001" customHeight="1" x14ac:dyDescent="0.2">
      <c r="B27" s="62">
        <v>10</v>
      </c>
      <c r="C27" s="21"/>
      <c r="D27" s="21"/>
      <c r="E27" s="21"/>
      <c r="F27" s="22">
        <f t="shared" si="0"/>
        <v>0</v>
      </c>
      <c r="G27" s="63">
        <f t="shared" si="1"/>
        <v>0</v>
      </c>
    </row>
    <row r="28" spans="2:7" ht="20.100000000000001" customHeight="1" x14ac:dyDescent="0.2">
      <c r="B28" s="62">
        <v>11</v>
      </c>
      <c r="C28" s="21"/>
      <c r="D28" s="21"/>
      <c r="E28" s="21"/>
      <c r="F28" s="22">
        <f t="shared" si="0"/>
        <v>0</v>
      </c>
      <c r="G28" s="63">
        <f t="shared" si="1"/>
        <v>0</v>
      </c>
    </row>
    <row r="29" spans="2:7" ht="20.100000000000001" customHeight="1" x14ac:dyDescent="0.2">
      <c r="B29" s="64">
        <v>12</v>
      </c>
      <c r="C29" s="65"/>
      <c r="D29" s="65"/>
      <c r="E29" s="65"/>
      <c r="F29" s="66">
        <f t="shared" si="0"/>
        <v>0</v>
      </c>
      <c r="G29" s="67">
        <f t="shared" si="1"/>
        <v>0</v>
      </c>
    </row>
    <row r="30" spans="2:7" ht="20.100000000000001" customHeight="1" x14ac:dyDescent="0.2">
      <c r="B30" s="32" t="s">
        <v>1</v>
      </c>
      <c r="C30" s="32">
        <f>SUM(C18:C29)</f>
        <v>0</v>
      </c>
      <c r="D30" s="32">
        <f>SUM(D18:D29)</f>
        <v>0</v>
      </c>
      <c r="E30" s="33">
        <f t="shared" ref="E30" si="2">SUM(E18:E29)</f>
        <v>0</v>
      </c>
      <c r="F30" s="34">
        <f t="shared" si="0"/>
        <v>0</v>
      </c>
      <c r="G30" s="32">
        <f>E30</f>
        <v>0</v>
      </c>
    </row>
    <row r="31" spans="2:7" ht="20.100000000000001" customHeight="1" x14ac:dyDescent="0.2">
      <c r="F31" s="27" t="s">
        <v>6</v>
      </c>
      <c r="G31" s="31" t="e">
        <f>G30/F30</f>
        <v>#DIV/0!</v>
      </c>
    </row>
    <row r="32" spans="2:7" ht="20.100000000000001" customHeight="1" x14ac:dyDescent="0.2">
      <c r="B32" s="2"/>
      <c r="C32" s="2"/>
      <c r="D32" s="2"/>
      <c r="E32" s="2"/>
      <c r="F32" s="27" t="s">
        <v>9</v>
      </c>
      <c r="G32" s="28" t="str">
        <f>IF(ISBLANK(C12),"No Points Achieved",IF(C12/C11&gt;=5,IF(G31&gt;C37,D37,IF(G31&gt;C36,D36,"No Points Achieved")),"No Points Achieved"))</f>
        <v>No Points Achieved</v>
      </c>
    </row>
    <row r="33" spans="2:7" x14ac:dyDescent="0.2">
      <c r="D33" s="2"/>
      <c r="E33" s="2"/>
      <c r="F33" s="2"/>
      <c r="G33" s="2"/>
    </row>
    <row r="34" spans="2:7" x14ac:dyDescent="0.2">
      <c r="B34" s="2" t="s">
        <v>21</v>
      </c>
      <c r="C34" s="2"/>
      <c r="D34" s="2"/>
      <c r="E34" s="2"/>
      <c r="F34" s="2"/>
      <c r="G34" s="24"/>
    </row>
    <row r="35" spans="2:7" x14ac:dyDescent="0.2">
      <c r="B35" s="105" t="s">
        <v>7</v>
      </c>
      <c r="C35" s="106"/>
      <c r="D35" s="38" t="s">
        <v>8</v>
      </c>
      <c r="E35" s="2"/>
      <c r="F35" s="2"/>
      <c r="G35" s="24"/>
    </row>
    <row r="36" spans="2:7" ht="15" x14ac:dyDescent="0.2">
      <c r="B36" s="39" t="s">
        <v>10</v>
      </c>
      <c r="C36" s="39">
        <v>0.6</v>
      </c>
      <c r="D36" s="40">
        <v>1</v>
      </c>
      <c r="E36" s="2"/>
      <c r="F36" s="2"/>
      <c r="G36" s="25"/>
    </row>
    <row r="37" spans="2:7" ht="15" x14ac:dyDescent="0.2">
      <c r="B37" s="41" t="s">
        <v>10</v>
      </c>
      <c r="C37" s="41">
        <v>0.8</v>
      </c>
      <c r="D37" s="42">
        <v>2</v>
      </c>
      <c r="E37" s="2"/>
      <c r="F37" s="2"/>
      <c r="G37" s="25"/>
    </row>
    <row r="39" spans="2:7" ht="15.75" x14ac:dyDescent="0.25">
      <c r="B39" s="91" t="s">
        <v>24</v>
      </c>
      <c r="C39" s="91"/>
      <c r="D39" s="91"/>
      <c r="E39" s="91"/>
      <c r="F39" s="91"/>
      <c r="G39" s="91"/>
    </row>
    <row r="40" spans="2:7" s="26" customFormat="1" ht="15.75" x14ac:dyDescent="0.25">
      <c r="B40" s="14"/>
      <c r="C40" s="14"/>
      <c r="D40" s="14"/>
      <c r="E40" s="14"/>
      <c r="F40" s="14"/>
      <c r="G40" s="14"/>
    </row>
    <row r="41" spans="2:7" s="26" customFormat="1" ht="15.75" x14ac:dyDescent="0.25">
      <c r="B41" s="99" t="s">
        <v>28</v>
      </c>
      <c r="C41" s="99"/>
      <c r="D41" s="99"/>
      <c r="E41" s="99"/>
      <c r="F41" s="14"/>
      <c r="G41" s="14"/>
    </row>
    <row r="42" spans="2:7" s="26" customFormat="1" ht="27.75" customHeight="1" x14ac:dyDescent="0.25">
      <c r="B42" s="99"/>
      <c r="C42" s="99"/>
      <c r="D42" s="99"/>
      <c r="E42" s="99"/>
      <c r="F42" s="14"/>
      <c r="G42" s="14"/>
    </row>
    <row r="44" spans="2:7" ht="33" customHeight="1" x14ac:dyDescent="0.2">
      <c r="B44" s="20" t="s">
        <v>53</v>
      </c>
      <c r="C44" s="92"/>
      <c r="D44" s="93"/>
    </row>
    <row r="45" spans="2:7" ht="33" customHeight="1" x14ac:dyDescent="0.2">
      <c r="B45" s="20" t="s">
        <v>25</v>
      </c>
      <c r="C45" s="94">
        <f>C30*1000</f>
        <v>0</v>
      </c>
      <c r="D45" s="95"/>
    </row>
    <row r="46" spans="2:7" ht="33" customHeight="1" x14ac:dyDescent="0.2">
      <c r="B46" s="20" t="s">
        <v>27</v>
      </c>
      <c r="C46" s="97" t="str">
        <f>IF(ISBLANK(C44),"Please enter NLA",C45/C44)</f>
        <v>Please enter NLA</v>
      </c>
      <c r="D46" s="98"/>
    </row>
    <row r="47" spans="2:7" ht="33" customHeight="1" x14ac:dyDescent="0.2">
      <c r="B47" s="37" t="s">
        <v>26</v>
      </c>
      <c r="C47" s="96" t="str">
        <f>IF(ISBLANK(C44),"No Points Achieved",IF(C46&gt;3.5,D51,IF(C46&gt;=2.6,D52,IF(C46&lt;2.5,D53,D53))))</f>
        <v>No Points Achieved</v>
      </c>
      <c r="D47" s="96"/>
    </row>
    <row r="49" spans="2:4" x14ac:dyDescent="0.2">
      <c r="B49" s="5" t="s">
        <v>22</v>
      </c>
    </row>
    <row r="50" spans="2:4" x14ac:dyDescent="0.2">
      <c r="B50" s="82" t="s">
        <v>23</v>
      </c>
      <c r="C50" s="82"/>
      <c r="D50" s="35" t="s">
        <v>8</v>
      </c>
    </row>
    <row r="51" spans="2:4" x14ac:dyDescent="0.2">
      <c r="B51" s="36" t="s">
        <v>10</v>
      </c>
      <c r="C51" s="36">
        <v>3.5</v>
      </c>
      <c r="D51" s="36">
        <v>0</v>
      </c>
    </row>
    <row r="52" spans="2:4" x14ac:dyDescent="0.2">
      <c r="B52" s="36">
        <v>2.6</v>
      </c>
      <c r="C52" s="36">
        <v>3.5</v>
      </c>
      <c r="D52" s="36">
        <v>1</v>
      </c>
    </row>
    <row r="53" spans="2:4" x14ac:dyDescent="0.2">
      <c r="B53" s="36">
        <v>1.6</v>
      </c>
      <c r="C53" s="36">
        <v>2.5</v>
      </c>
      <c r="D53" s="36">
        <v>2</v>
      </c>
    </row>
  </sheetData>
  <sheetProtection password="92AF" sheet="1" objects="1" scenarios="1" selectLockedCells="1"/>
  <mergeCells count="22">
    <mergeCell ref="C16:E16"/>
    <mergeCell ref="F16:F17"/>
    <mergeCell ref="G16:G17"/>
    <mergeCell ref="C6:D6"/>
    <mergeCell ref="C8:D8"/>
    <mergeCell ref="C7:D7"/>
    <mergeCell ref="B50:C50"/>
    <mergeCell ref="C10:D10"/>
    <mergeCell ref="C11:D11"/>
    <mergeCell ref="C12:D12"/>
    <mergeCell ref="C13:D13"/>
    <mergeCell ref="B39:G39"/>
    <mergeCell ref="C44:D44"/>
    <mergeCell ref="C45:D45"/>
    <mergeCell ref="C47:D47"/>
    <mergeCell ref="C46:D46"/>
    <mergeCell ref="B41:E42"/>
    <mergeCell ref="E13:F13"/>
    <mergeCell ref="E11:F11"/>
    <mergeCell ref="E12:F12"/>
    <mergeCell ref="B35:C35"/>
    <mergeCell ref="B16:B17"/>
  </mergeCells>
  <conditionalFormatting sqref="C11:D13">
    <cfRule type="expression" dxfId="2" priority="3">
      <formula>$C$10="No"</formula>
    </cfRule>
  </conditionalFormatting>
  <conditionalFormatting sqref="E12:F12">
    <cfRule type="expression" dxfId="1" priority="2">
      <formula>$C$10="Yes"</formula>
    </cfRule>
  </conditionalFormatting>
  <conditionalFormatting sqref="C44">
    <cfRule type="expression" dxfId="0" priority="1">
      <formula>$C$10="No"</formula>
    </cfRule>
  </conditionalFormatting>
  <dataValidations count="2">
    <dataValidation type="list" allowBlank="1" showInputMessage="1" showErrorMessage="1" sqref="C10">
      <formula1>Measurement</formula1>
    </dataValidation>
    <dataValidation type="decimal" operator="greaterThan" allowBlank="1" showInputMessage="1" showErrorMessage="1" error="The total size of the area that has been refurbished must be greater than 0m2" sqref="C14">
      <formula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election activeCell="A3" sqref="A3:K3"/>
    </sheetView>
  </sheetViews>
  <sheetFormatPr defaultRowHeight="12.75" x14ac:dyDescent="0.2"/>
  <cols>
    <col min="1" max="1" width="3.75" style="2" bestFit="1" customWidth="1"/>
    <col min="2" max="16384" width="9" style="2"/>
  </cols>
  <sheetData>
    <row r="1" spans="1:11" ht="83.25" customHeight="1" x14ac:dyDescent="0.2"/>
    <row r="3" spans="1:11" ht="15.75" x14ac:dyDescent="0.2">
      <c r="A3" s="111" t="s">
        <v>17</v>
      </c>
      <c r="B3" s="111"/>
      <c r="C3" s="111"/>
      <c r="D3" s="111"/>
      <c r="E3" s="111"/>
      <c r="F3" s="111"/>
      <c r="G3" s="111"/>
      <c r="H3" s="111"/>
      <c r="I3" s="111"/>
      <c r="J3" s="111"/>
      <c r="K3" s="111"/>
    </row>
    <row r="4" spans="1:11" x14ac:dyDescent="0.2">
      <c r="A4" s="3"/>
    </row>
    <row r="5" spans="1:11" x14ac:dyDescent="0.2">
      <c r="A5" s="4" t="s">
        <v>2</v>
      </c>
    </row>
    <row r="6" spans="1:11" x14ac:dyDescent="0.2">
      <c r="A6" s="4" t="s">
        <v>3</v>
      </c>
    </row>
  </sheetData>
  <sheetProtection password="E6B1" sheet="1" objects="1" scenarios="1" selectLockedCells="1"/>
  <mergeCells count="1">
    <mergeCell ref="A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Disclaimer</vt:lpstr>
      <vt:lpstr>Instructions</vt:lpstr>
      <vt:lpstr>Change Log </vt:lpstr>
      <vt:lpstr>Measurement by Weight</vt:lpstr>
      <vt:lpstr>Definitions</vt:lpstr>
      <vt:lpstr>Measurement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gdenteuling</dc:creator>
  <cp:lastModifiedBy>Simon Ng</cp:lastModifiedBy>
  <dcterms:created xsi:type="dcterms:W3CDTF">2013-05-08T01:31:40Z</dcterms:created>
  <dcterms:modified xsi:type="dcterms:W3CDTF">2016-04-08T06:55:49Z</dcterms:modified>
</cp:coreProperties>
</file>